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5600" windowHeight="11760" tabRatio="881" firstSheet="2" activeTab="17"/>
  </bookViews>
  <sheets>
    <sheet name="Титульн" sheetId="17" r:id="rId1"/>
    <sheet name="Лист2" sheetId="18" r:id="rId2"/>
    <sheet name="Таб.1" sheetId="16" r:id="rId3"/>
    <sheet name="2027" sheetId="38" r:id="rId4"/>
    <sheet name="2026" sheetId="46" r:id="rId5"/>
    <sheet name="2025" sheetId="45" r:id="rId6"/>
    <sheet name="Табл.2.1" sheetId="2" r:id="rId7"/>
    <sheet name="Таб.3" sheetId="3" r:id="rId8"/>
    <sheet name="Таб.4" sheetId="4" r:id="rId9"/>
    <sheet name="Расчет 1.1" sheetId="5" r:id="rId10"/>
    <sheet name="Расчет 1.2" sheetId="9" r:id="rId11"/>
    <sheet name="Расчет 1.3" sheetId="10" r:id="rId12"/>
    <sheet name="Расчет 1.4" sheetId="7" r:id="rId13"/>
    <sheet name="Расчет 2" sheetId="8" r:id="rId14"/>
    <sheet name="Расчет 3" sheetId="11" r:id="rId15"/>
    <sheet name="Расчет 4" sheetId="12" r:id="rId16"/>
    <sheet name="Расчет 5" sheetId="13" r:id="rId17"/>
    <sheet name="Расчет6(2025)" sheetId="14" r:id="rId18"/>
    <sheet name="Расчет6(2026)" sheetId="47" r:id="rId19"/>
    <sheet name="Расчет6(2027)" sheetId="48" r:id="rId20"/>
    <sheet name="ВСЕ ТАБЛ," sheetId="6" state="hidden" r:id="rId21"/>
    <sheet name="ВСЕ РАСЧЕТЫ " sheetId="15" state="hidden" r:id="rId22"/>
  </sheets>
  <definedNames>
    <definedName name="_xlnm.Print_Area" localSheetId="10">'Расчет 1.2'!$A$1:$F$10</definedName>
    <definedName name="_xlnm.Print_Area" localSheetId="12">'Расчет 1.4'!$A$1:$F$33</definedName>
    <definedName name="_xlnm.Print_Area" localSheetId="14">'Расчет 3'!$A$1:$H$19</definedName>
    <definedName name="_xlnm.Print_Area" localSheetId="17">'Расчет6(2025)'!$A$1:$F$78</definedName>
    <definedName name="_xlnm.Print_Area" localSheetId="18">'Расчет6(2026)'!$A$1:$F$78</definedName>
    <definedName name="_xlnm.Print_Area" localSheetId="19">'Расчет6(2027)'!$A$1:$F$78</definedName>
    <definedName name="_xlnm.Print_Area" localSheetId="2">Таб.1!$A$1:$C$36</definedName>
  </definedNames>
  <calcPr calcId="144525"/>
</workbook>
</file>

<file path=xl/calcChain.xml><?xml version="1.0" encoding="utf-8"?>
<calcChain xmlns="http://schemas.openxmlformats.org/spreadsheetml/2006/main">
  <c r="F30" i="14" l="1"/>
  <c r="D27" i="5"/>
  <c r="J27" i="5" s="1"/>
  <c r="D34" i="45"/>
  <c r="E76" i="48" l="1"/>
  <c r="D65" i="48"/>
  <c r="E53" i="48"/>
  <c r="F30" i="48"/>
  <c r="F12" i="48"/>
  <c r="E76" i="47"/>
  <c r="D65" i="47"/>
  <c r="E53" i="47"/>
  <c r="F30" i="47"/>
  <c r="F12" i="47"/>
  <c r="G15" i="2" l="1"/>
  <c r="D37" i="46"/>
  <c r="D35" i="46"/>
  <c r="D34" i="46"/>
  <c r="D33" i="46"/>
  <c r="D31" i="46" s="1"/>
  <c r="D19" i="46" s="1"/>
  <c r="D32" i="46"/>
  <c r="K31" i="46"/>
  <c r="H31" i="46"/>
  <c r="E31" i="46"/>
  <c r="D26" i="46"/>
  <c r="D23" i="46"/>
  <c r="D21" i="46"/>
  <c r="H20" i="46"/>
  <c r="E20" i="46"/>
  <c r="D20" i="46"/>
  <c r="K19" i="46"/>
  <c r="H19" i="46"/>
  <c r="E19" i="46"/>
  <c r="D15" i="46"/>
  <c r="D11" i="46"/>
  <c r="D8" i="46" s="1"/>
  <c r="H8" i="46"/>
  <c r="E8" i="46"/>
  <c r="D37" i="45"/>
  <c r="D35" i="45"/>
  <c r="D33" i="45"/>
  <c r="D32" i="45"/>
  <c r="K31" i="45"/>
  <c r="H31" i="45"/>
  <c r="H19" i="45" s="1"/>
  <c r="E31" i="45"/>
  <c r="D26" i="45"/>
  <c r="D23" i="45"/>
  <c r="D21" i="45"/>
  <c r="H20" i="45"/>
  <c r="E20" i="45"/>
  <c r="K19" i="45"/>
  <c r="D15" i="45"/>
  <c r="D11" i="45"/>
  <c r="D8" i="45" s="1"/>
  <c r="H8" i="45"/>
  <c r="E8" i="45"/>
  <c r="D31" i="45" l="1"/>
  <c r="D20" i="45"/>
  <c r="E19" i="45"/>
  <c r="D19" i="45"/>
  <c r="K19" i="38"/>
  <c r="C9" i="16" l="1"/>
  <c r="D37" i="38" l="1"/>
  <c r="D35" i="38"/>
  <c r="D34" i="38"/>
  <c r="D33" i="38"/>
  <c r="D32" i="38"/>
  <c r="K31" i="38"/>
  <c r="H31" i="38"/>
  <c r="E31" i="38"/>
  <c r="D26" i="38"/>
  <c r="D23" i="38"/>
  <c r="D21" i="38"/>
  <c r="H20" i="38"/>
  <c r="H19" i="38" s="1"/>
  <c r="E20" i="38"/>
  <c r="D15" i="38"/>
  <c r="D11" i="38"/>
  <c r="H8" i="38"/>
  <c r="E8" i="38"/>
  <c r="E19" i="38" l="1"/>
  <c r="D31" i="38"/>
  <c r="D8" i="38"/>
  <c r="D20" i="38"/>
  <c r="E76" i="14"/>
  <c r="D19" i="38" l="1"/>
  <c r="D65" i="14"/>
  <c r="D21" i="7" l="1"/>
  <c r="D26" i="5"/>
  <c r="J26" i="5" s="1"/>
  <c r="D28" i="5"/>
  <c r="J28" i="5" s="1"/>
  <c r="D25" i="5"/>
  <c r="J25" i="5" s="1"/>
  <c r="D24" i="5"/>
  <c r="D23" i="5"/>
  <c r="D22" i="5"/>
  <c r="D21" i="5"/>
  <c r="D20" i="5"/>
  <c r="D19" i="5"/>
  <c r="D18" i="5"/>
  <c r="D17" i="5"/>
  <c r="E53" i="14" l="1"/>
  <c r="E14" i="11"/>
  <c r="I15" i="2" l="1"/>
  <c r="I12" i="2" s="1"/>
  <c r="H15" i="2"/>
  <c r="H12" i="2" s="1"/>
  <c r="G12" i="2"/>
  <c r="E15" i="2"/>
  <c r="E12" i="2" s="1"/>
  <c r="F15" i="2"/>
  <c r="F12" i="2" s="1"/>
  <c r="D15" i="2"/>
  <c r="D12" i="2" s="1"/>
  <c r="D18" i="7" l="1"/>
  <c r="D15" i="7"/>
  <c r="D10" i="7"/>
  <c r="J20" i="5"/>
  <c r="J21" i="5"/>
  <c r="J22" i="5"/>
  <c r="J23" i="5"/>
  <c r="J24" i="5"/>
  <c r="D14" i="7" l="1"/>
  <c r="J17" i="5"/>
  <c r="J18" i="5"/>
  <c r="D9" i="7" l="1"/>
  <c r="D22" i="7" s="1"/>
  <c r="F12" i="14" l="1"/>
  <c r="J19" i="5" l="1"/>
  <c r="D16" i="5"/>
  <c r="D29" i="5" s="1"/>
  <c r="J16" i="5" l="1"/>
  <c r="J29" i="5" s="1"/>
</calcChain>
</file>

<file path=xl/sharedStrings.xml><?xml version="1.0" encoding="utf-8"?>
<sst xmlns="http://schemas.openxmlformats.org/spreadsheetml/2006/main" count="1311" uniqueCount="303">
  <si>
    <t>Наименование показателя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</si>
  <si>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</si>
  <si>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</si>
  <si>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</si>
  <si>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</si>
  <si>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</si>
  <si>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</si>
  <si>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</si>
  <si>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</si>
  <si>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</si>
  <si>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</si>
  <si>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</si>
  <si>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</si>
  <si>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       из обл. бюджета</t>
  </si>
  <si>
    <t>из них гранты</t>
  </si>
  <si>
    <t>5а</t>
  </si>
  <si>
    <t>Поступления от доходов, всего:</t>
  </si>
  <si>
    <t>X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</si>
  <si>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</si>
  <si>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</si>
  <si>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</si>
  <si>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</si>
  <si>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</si>
  <si>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</si>
  <si>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</si>
  <si>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</si>
  <si>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из них:</t>
  </si>
  <si>
    <t>оплата труда и начисления на выплаты по оплате труда</t>
  </si>
  <si>
    <t>социальные и иные выплаты населению, всего</t>
  </si>
  <si>
    <t>уплату налогов, сборов и иных платежей, всего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</si>
  <si>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</si>
  <si>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</si>
  <si>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</si>
  <si>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</si>
  <si>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</si>
  <si>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</si>
  <si>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Из них: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</si>
  <si>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</si>
  <si>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</si>
  <si>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</si>
  <si>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</si>
  <si>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доходы от собственности  доходы от собственности</t>
  </si>
  <si>
    <t>Таблица 2.1</t>
  </si>
  <si>
    <t>Показатели выплат по расходам</t>
  </si>
  <si>
    <t>на закупку товаров, работ, услуг учреждения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</si>
  <si>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</si>
  <si>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</t>
  </si>
  <si>
    <t>всего на закупки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</si>
  <si>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</si>
  <si>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</si>
  <si>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Выплаты по расходам на закупку товаров, работ, услуг всего:</t>
  </si>
  <si>
    <t>в том числе: на оплату контрактов заключенных до начала очередного финансового года:</t>
  </si>
  <si>
    <t>на закупку товаров работ, услуг по году начала закупки:</t>
  </si>
  <si>
    <t>Таблица 3</t>
  </si>
  <si>
    <t>Сведения о средствах, поступающих</t>
  </si>
  <si>
    <t>во временное распоряжение учреждения</t>
  </si>
  <si>
    <t>(очередной финансовый год)</t>
  </si>
  <si>
    <t>Сумма (руб., с точностью до двух знаков после запятой - 0,00)</t>
  </si>
  <si>
    <t>Поступление</t>
  </si>
  <si>
    <t>Выбытие</t>
  </si>
  <si>
    <t>Таблица 4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</si>
  <si>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</si>
  <si>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</si>
  <si>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</si>
  <si>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</si>
  <si>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</si>
  <si>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Приложение №2</t>
  </si>
  <si>
    <t>К Порядку составления и утверждения плана финансово-хозяйственной деятельности бюджетных  (автономных) учреждений</t>
  </si>
  <si>
    <t>Рекомендуемый образец</t>
  </si>
  <si>
    <t>Расчеты (обоснования)</t>
  </si>
  <si>
    <t>к плану финансово-хозяйственной деятельности</t>
  </si>
  <si>
    <t>государственного (муниципального) учреждения</t>
  </si>
  <si>
    <t>1. Расчеты (обоснования) выплат персоналу (строка 210)</t>
  </si>
  <si>
    <t>Код видов расходов ________________________________________________________</t>
  </si>
  <si>
    <t>Источник финансового обеспечения __________________________________________</t>
  </si>
  <si>
    <t>1.1. Расчеты (обоснования) расходов на оплату труда</t>
  </si>
  <si>
    <t>N п/п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</si>
  <si>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</si>
  <si>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</si>
  <si>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</si>
  <si>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</si>
  <si>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Районный коэффициент</t>
  </si>
  <si>
    <r>
      <t>Фонд оплаты труда в год,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(1 + </t>
    </r>
    <r>
      <rPr>
        <sz val="10"/>
        <color rgb="FF0000FF"/>
        <rFont val="Times New Roman"/>
        <family val="1"/>
        <charset val="204"/>
      </rPr>
      <t>гр. 8</t>
    </r>
    <r>
      <rPr>
        <sz val="10"/>
        <color theme="1"/>
        <rFont val="Times New Roman"/>
        <family val="1"/>
        <charset val="204"/>
      </rPr>
      <t xml:space="preserve"> / 100) x </t>
    </r>
    <r>
      <rPr>
        <sz val="10"/>
        <color rgb="FF0000FF"/>
        <rFont val="Times New Roman"/>
        <family val="1"/>
        <charset val="204"/>
      </rPr>
      <t>гр. 9</t>
    </r>
    <r>
      <rPr>
        <sz val="10"/>
        <color theme="1"/>
        <rFont val="Times New Roman"/>
        <family val="1"/>
        <charset val="204"/>
      </rPr>
      <t xml:space="preserve"> x 12)</t>
    </r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</si>
  <si>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</si>
  <si>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</si>
  <si>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</si>
  <si>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Итого:</t>
  </si>
  <si>
    <t>x</t>
  </si>
  <si>
    <t>1.2. Расчеты (обоснования) выплат персоналу при направлении</t>
  </si>
  <si>
    <t>в служебные командировки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</si>
  <si>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</si>
  <si>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</si>
  <si>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</si>
  <si>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</si>
  <si>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r>
      <t>Сумма,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5</t>
    </r>
    <r>
      <rPr>
        <sz val="10"/>
        <color theme="1"/>
        <rFont val="Times New Roman"/>
        <family val="1"/>
        <charset val="204"/>
      </rPr>
      <t>)</t>
    </r>
  </si>
  <si>
    <t>1.3. Расчеты (обоснования) выплат персоналу по уходу</t>
  </si>
  <si>
    <t>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</si>
  <si>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</si>
  <si>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</si>
  <si>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</si>
  <si>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1.4. Расчеты (обоснования) страховых взносов на обязательное</t>
  </si>
  <si>
    <t>страхование в Пенсионный фонд Российской Федерации, в Фонд</t>
  </si>
  <si>
    <t>социального страхования Российской Федерации, в Федеральный</t>
  </si>
  <si>
    <t>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</si>
  <si>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</si>
  <si>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</si>
  <si>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</si>
  <si>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Страховые взносы в Пенсионный фонд Российской Федерации, всего</t>
  </si>
  <si>
    <t>1.1.</t>
  </si>
  <si>
    <t>по ставке 22,0%</t>
  </si>
  <si>
    <t>1.2.</t>
  </si>
  <si>
    <t>по ставке 10,0%</t>
  </si>
  <si>
    <t>1.3.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</si>
  <si>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</si>
  <si>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</si>
  <si>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2.1.</t>
  </si>
  <si>
    <t>обязательное социальное страхование на случай временной нетрудоспособности и в связи с материнством по ставке 2,9%</t>
  </si>
  <si>
    <t>2.2.</t>
  </si>
  <si>
    <t>с применением ставки взносов в Фонд социального страхования Российской Федерации по ставке 0,0%</t>
  </si>
  <si>
    <t>2.3.</t>
  </si>
  <si>
    <t>обязательное социальное страхование от несчастных случаев на производстве и профессиональных заболеваний по ставке 0,2%</t>
  </si>
  <si>
    <t>2.4.</t>
  </si>
  <si>
    <t>обязательное социальное страхование от несчастных случаев на производстве и профессиональных заболеваний по ставке 0,_% &lt;*&gt;</t>
  </si>
  <si>
    <t>2.5.</t>
  </si>
  <si>
    <t>Страховые взносы в Федеральный фонд обязательного медицинского страхования, всего (по ставке 5,1%)</t>
  </si>
  <si>
    <t>--------------------------------</t>
  </si>
  <si>
    <t>&lt;*&gt;   Указываются   страховые  тарифы,  дифференцированные  по  классам</t>
  </si>
  <si>
    <t>профессионального  риска,  установленные  Федеральным законом от 22 декабря</t>
  </si>
  <si>
    <t>2005   г.    N  179-ФЗ  "О  страховых  тарифах  на  обязательное социальное</t>
  </si>
  <si>
    <t>страхование  от  несчастных  случаев  на  производстве  и  профессиональных</t>
  </si>
  <si>
    <t>заболеваний  на  2006 год" (Собрание законодательства Российской Федерации,</t>
  </si>
  <si>
    <t>2005, N 52, ст. 5592; 2015, N 51, ст. 7233).</t>
  </si>
  <si>
    <t>2. Расчеты (обоснования) расходов на социальные и иные</t>
  </si>
  <si>
    <t>выплаты населению</t>
  </si>
  <si>
    <t>Размер одной выплаты, руб.</t>
  </si>
  <si>
    <t>Количество выплат в год</t>
  </si>
  <si>
    <r>
      <t>Общая сумма выплат,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>)</t>
    </r>
  </si>
  <si>
    <t>3. Расчет (обоснование) расходов на уплату налогов,</t>
  </si>
  <si>
    <t>сборов и иных платежей</t>
  </si>
  <si>
    <t>Налоговая база, руб.</t>
  </si>
  <si>
    <t>Ставка налога, %</t>
  </si>
  <si>
    <r>
      <t>Сумма исчисленного налога, подлежащего уплате,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/ 100)</t>
    </r>
  </si>
  <si>
    <t>4. Расчет (обоснование) расходов на безвозмездные</t>
  </si>
  <si>
    <t>перечисления организациям</t>
  </si>
  <si>
    <t>5. Расчет (обоснование) прочих расходов (кроме расходов</t>
  </si>
  <si>
    <t>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</si>
  <si>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</si>
  <si>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</si>
  <si>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</si>
  <si>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</si>
  <si>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</si>
  <si>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</si>
  <si>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</si>
  <si>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</si>
  <si>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r>
      <t>Сумма, руб. (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>)</t>
    </r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</si>
  <si>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Расчет (обоснование) расходов на оплату коммунальных услуг</t>
    </r>
  </si>
  <si>
    <r>
      <t>1.4.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"/>
        <color theme="1"/>
        <rFont val="Times New Roman"/>
        <family val="1"/>
        <charset val="204"/>
      </rPr>
      <t> </t>
    </r>
  </si>
  <si>
    <t>Размер потребления ресурсов</t>
  </si>
  <si>
    <t>Тариф (с учетом НДС), руб.</t>
  </si>
  <si>
    <t>Индексация, %</t>
  </si>
  <si>
    <r>
      <t>Сумма, руб. (</t>
    </r>
    <r>
      <rPr>
        <sz val="10"/>
        <color rgb="FF0000FF"/>
        <rFont val="Times New Roman"/>
        <family val="1"/>
        <charset val="204"/>
      </rPr>
      <t>гр. 4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5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6</t>
    </r>
    <r>
      <rPr>
        <sz val="10"/>
        <color theme="1"/>
        <rFont val="Times New Roman"/>
        <family val="1"/>
        <charset val="204"/>
      </rPr>
      <t>)</t>
    </r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</si>
  <si>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</si>
  <si>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</si>
  <si>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</si>
  <si>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 руб.</t>
  </si>
  <si>
    <t>6.5. Расчет (обоснование) расходов на оплату работ, услуг</t>
  </si>
  <si>
    <t>по содержанию имущества</t>
  </si>
  <si>
    <t>Объект</t>
  </si>
  <si>
    <t>Количество работ (услуг)</t>
  </si>
  <si>
    <t>Стоимость работ (услуг), руб.</t>
  </si>
  <si>
    <t>6.6. Расчет (обоснование) расходов на оплату прочих работ, услуг</t>
  </si>
  <si>
    <t>Количество договоров</t>
  </si>
  <si>
    <t>Стоимость услуги, руб.</t>
  </si>
  <si>
    <t>6.7. Расчет (обоснование) расходов на приобретение основных</t>
  </si>
  <si>
    <t>средств, материальных запасов</t>
  </si>
  <si>
    <t>Средняя стоимость, руб.</t>
  </si>
  <si>
    <r>
      <t>Сумма, руб. (</t>
    </r>
    <r>
      <rPr>
        <sz val="10"/>
        <color rgb="FF0000FF"/>
        <rFont val="Times New Roman"/>
        <family val="1"/>
        <charset val="204"/>
      </rPr>
      <t>гр. 2</t>
    </r>
    <r>
      <rPr>
        <sz val="10"/>
        <color theme="1"/>
        <rFont val="Times New Roman"/>
        <family val="1"/>
        <charset val="204"/>
      </rPr>
      <t xml:space="preserve"> x </t>
    </r>
    <r>
      <rPr>
        <sz val="10"/>
        <color rgb="FF0000FF"/>
        <rFont val="Times New Roman"/>
        <family val="1"/>
        <charset val="204"/>
      </rPr>
      <t>гр. 3</t>
    </r>
    <r>
      <rPr>
        <sz val="10"/>
        <color theme="1"/>
        <rFont val="Times New Roman"/>
        <family val="1"/>
        <charset val="204"/>
      </rPr>
      <t>)</t>
    </r>
  </si>
  <si>
    <t xml:space="preserve">       </t>
  </si>
  <si>
    <t>Показатели финансового состояния учреждения</t>
  </si>
  <si>
    <t>(последнюю отчетную дату)</t>
  </si>
  <si>
    <t>Сумма, тыс. руб.</t>
  </si>
  <si>
    <t>Нефинансовые активы, всего:</t>
  </si>
  <si>
    <t>недвижимое имущество, всего:</t>
  </si>
  <si>
    <t>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</si>
  <si>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</si>
  <si>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</si>
  <si>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</si>
  <si>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</si>
  <si>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</si>
  <si>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</si>
  <si>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</si>
  <si>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</si>
  <si>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</si>
  <si>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</si>
  <si>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</si>
  <si>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</si>
  <si>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УТВЕРЖДАЮ</t>
  </si>
  <si>
    <t>(наименование должности, наименование учреждения)</t>
  </si>
  <si>
    <t>(подпись)</t>
  </si>
  <si>
    <t>(расшифровка подписи)</t>
  </si>
  <si>
    <t>План финансово - хозяйственной деятельности</t>
  </si>
  <si>
    <t xml:space="preserve">                                                                                                                      </t>
  </si>
  <si>
    <t>КОДЫ</t>
  </si>
  <si>
    <t>Форма по КФД</t>
  </si>
  <si>
    <t>Дата</t>
  </si>
  <si>
    <t>Наименование муниципального бюджетного (автономного) учреждения (подразделения)</t>
  </si>
  <si>
    <t>Муниципальное бюджетное</t>
  </si>
  <si>
    <t xml:space="preserve"> по ОКПО</t>
  </si>
  <si>
    <t xml:space="preserve">учреждение дополнительного </t>
  </si>
  <si>
    <t xml:space="preserve">образования «Детско- юношеская </t>
  </si>
  <si>
    <t>ИНН / КПП</t>
  </si>
  <si>
    <t>Единица измерения: руб.</t>
  </si>
  <si>
    <t xml:space="preserve"> по ОКЕИ</t>
  </si>
  <si>
    <t>Наименование органа, осуществляющего функции и полномочия учредителя</t>
  </si>
  <si>
    <t>Администрация г. Кирсанова</t>
  </si>
  <si>
    <t>Адрес фактического местонахождения муниципального бюджетного (автономного) учреждения (подразделения)</t>
  </si>
  <si>
    <t>393360 Тамбовская область</t>
  </si>
  <si>
    <t>д.41</t>
  </si>
  <si>
    <t xml:space="preserve">г. Кирсанов ул. 50 лет Победы  </t>
  </si>
  <si>
    <t xml:space="preserve">I.  Сведения о деятельности муниципального бюджетного (автономного) учреждения </t>
  </si>
  <si>
    <t xml:space="preserve">1.2. Виды деятельности муниципального бюджетного (автономного) учреждения (подразделения):           </t>
  </si>
  <si>
    <t>1.3. Перечень услуг (работ), осуществляемых на платной основе:</t>
  </si>
  <si>
    <t xml:space="preserve">1.1. Цели деятельности муниципального бюджетного (автономного) учреждения (подразделения):                                                                                                                                                                  </t>
  </si>
  <si>
    <t>Директор</t>
  </si>
  <si>
    <t>Заместитель директора по УВР</t>
  </si>
  <si>
    <t>Заместитель директора по АХЧ</t>
  </si>
  <si>
    <t>Главный бухгалтер</t>
  </si>
  <si>
    <t>Тренер-преподаватель  (штатные)</t>
  </si>
  <si>
    <t>Методист</t>
  </si>
  <si>
    <t>Уборщик служебных помещений</t>
  </si>
  <si>
    <t>Сторож</t>
  </si>
  <si>
    <t>Рабочий по обслуживанию здания</t>
  </si>
  <si>
    <t>Налог на землю</t>
  </si>
  <si>
    <t>Налог на имущество</t>
  </si>
  <si>
    <t>Экология</t>
  </si>
  <si>
    <t>Интернет</t>
  </si>
  <si>
    <t>Связь</t>
  </si>
  <si>
    <t>Электроэнергия</t>
  </si>
  <si>
    <t>Вода и водоотведение</t>
  </si>
  <si>
    <t>Мусор</t>
  </si>
  <si>
    <t>Обслуживание пожарной сигнализации</t>
  </si>
  <si>
    <t>Програмное обеспечение</t>
  </si>
  <si>
    <t xml:space="preserve">Целями деятельности муниципального бюджетного учреждения являются:                                                1. развитие мотивизации личности к всестороннему удовлетворению оздоровительных и спортивных потребностей, реализация дополнительных программ и услуг по физическому воспитанию;                                                                                                                                                    2. гармоничное развитие личности, сохранение здоровья подрастающего поколения методами физической рекреации, развитие их способностей в избранном виде спорта, достижение высоких спортивныз рультатов, подготовка членов сборных команд города, области, России;                                                                                                                                       3.проведение социальной, культурно-просветительской, воспитательной, физкультурно-оздоровительной и спортивной работы  с детьми, подростками и их семьями в учебное время и в каникулярный период.                                            </t>
  </si>
  <si>
    <r>
      <t xml:space="preserve">Источник финансового обеспечения </t>
    </r>
    <r>
      <rPr>
        <u/>
        <sz val="10"/>
        <color theme="1"/>
        <rFont val="Times New Roman"/>
        <family val="1"/>
        <charset val="204"/>
      </rPr>
      <t xml:space="preserve">                  бюджет города                       </t>
    </r>
  </si>
  <si>
    <t>безвозмездные перечисления организациям</t>
  </si>
  <si>
    <t>Руководитель муниципального бюджетного(автономного) учреждения (подразделения)                                                                                                            (уполномоченное лицо)</t>
  </si>
  <si>
    <t>Заместитель руководителя муниципального бюджетного (автономного) учреждения (подразделения) по финансовым вопросам (при наличии)</t>
  </si>
  <si>
    <t>Главный бухгалтер муниципального бюджетного  (автономного) учреждения (подразделения)</t>
  </si>
  <si>
    <t>Исполнитель</t>
  </si>
  <si>
    <t>Показатели по поступлениям и выплатам учреждения</t>
  </si>
  <si>
    <t xml:space="preserve"> (расшифровка подписи)</t>
  </si>
  <si>
    <t>Тел.  3-70-44</t>
  </si>
  <si>
    <t>спортивная школа"</t>
  </si>
  <si>
    <t>Основными видами деятельности учреждения является реализация образовательных программ дополнительного образования детей физкультурно-спортивной направленности по специальностям: пулевая стрельба; волейбол; баскетбол; футбол; лыжные гонки; бокс; шахматы; аэробика; вольная борьба; дзюдо.</t>
  </si>
  <si>
    <t>Обслуживание газового оборудования</t>
  </si>
  <si>
    <t>5.1</t>
  </si>
  <si>
    <r>
      <t xml:space="preserve">Источник финансового обеспечения </t>
    </r>
    <r>
      <rPr>
        <u/>
        <sz val="10"/>
        <color theme="1"/>
        <rFont val="Times New Roman"/>
        <family val="1"/>
        <charset val="204"/>
      </rPr>
      <t xml:space="preserve">          бюджет города      </t>
    </r>
  </si>
  <si>
    <r>
      <t>6.3.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Расчет (обоснование) расходов на оплату коммунальных услуг</t>
    </r>
  </si>
  <si>
    <t>бюджет города (иные цели)</t>
  </si>
  <si>
    <t>СОГЛАСОВАНО</t>
  </si>
  <si>
    <t>Глава города Кирсанова</t>
  </si>
  <si>
    <t xml:space="preserve">                             Павлов С.А.</t>
  </si>
  <si>
    <r>
      <t xml:space="preserve">Источник финансового обеспечения </t>
    </r>
    <r>
      <rPr>
        <u/>
        <sz val="11"/>
        <color theme="1"/>
        <rFont val="Times New Roman"/>
        <family val="1"/>
        <charset val="204"/>
      </rPr>
      <t xml:space="preserve">             бюджет города  , областной бюджет                     </t>
    </r>
  </si>
  <si>
    <t xml:space="preserve">     </t>
  </si>
  <si>
    <t>хозяйственные расходы</t>
  </si>
  <si>
    <t>Иные платежи</t>
  </si>
  <si>
    <t>Охрана здания</t>
  </si>
  <si>
    <t>Кадомцева Т.Д.</t>
  </si>
  <si>
    <t>Т.Д.Кадомцева</t>
  </si>
  <si>
    <t>Обслуживание тревожной кнопки</t>
  </si>
  <si>
    <t>Тренер-преподаватель  (совместитель)</t>
  </si>
  <si>
    <t xml:space="preserve">Медицинская сестра </t>
  </si>
  <si>
    <t>видеонаблюдение</t>
  </si>
  <si>
    <t>антивирусное обеспечение</t>
  </si>
  <si>
    <t>программа ЗП -образование</t>
  </si>
  <si>
    <t>Директор МБУ ДО «ДЮСШ»</t>
  </si>
  <si>
    <t>Директор  МБУ ДО "ДЮСШ"                                     Кадомцева Т.Д.</t>
  </si>
  <si>
    <t>Предоставление  спортивно-оздоровительных услуг  гражданам</t>
  </si>
  <si>
    <r>
      <t xml:space="preserve"> </t>
    </r>
    <r>
      <rPr>
        <u/>
        <sz val="10"/>
        <color theme="1"/>
        <rFont val="Times New Roman"/>
        <family val="1"/>
        <charset val="204"/>
      </rPr>
      <t>на 2021  год и на плановый период 2022-2023 годов</t>
    </r>
  </si>
  <si>
    <t>Вахтер</t>
  </si>
  <si>
    <t>техническое обслуживание системы  передачи  извещений о пожаре</t>
  </si>
  <si>
    <r>
      <t xml:space="preserve">Код видов расходов </t>
    </r>
    <r>
      <rPr>
        <u/>
        <sz val="11"/>
        <color theme="1"/>
        <rFont val="Times New Roman"/>
        <family val="1"/>
        <charset val="204"/>
      </rPr>
      <t xml:space="preserve">                         111                        </t>
    </r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</si>
  <si>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            851                         </t>
    </r>
  </si>
  <si>
    <t>на  2025 год</t>
  </si>
  <si>
    <t>бюджет города, собственные доходы</t>
  </si>
  <si>
    <t>на  2026 год</t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</si>
  <si>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2025г.             221,  223,225,226,310,340                     </t>
    </r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</si>
  <si>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2026г.             221,  223,225,226,310,340                     </t>
    </r>
  </si>
  <si>
    <t>"24"  декабря  20 24 г.</t>
  </si>
  <si>
    <r>
      <t xml:space="preserve">"24" </t>
    </r>
    <r>
      <rPr>
        <u/>
        <sz val="11"/>
        <color theme="1"/>
        <rFont val="Times New Roman"/>
        <family val="1"/>
        <charset val="204"/>
      </rPr>
      <t xml:space="preserve"> декабря  </t>
    </r>
    <r>
      <rPr>
        <sz val="11"/>
        <color theme="1"/>
        <rFont val="Times New Roman"/>
        <family val="1"/>
        <charset val="204"/>
      </rPr>
      <t>2024</t>
    </r>
    <r>
      <rPr>
        <u/>
        <sz val="11"/>
        <color theme="1"/>
        <rFont val="Times New Roman"/>
        <family val="1"/>
        <charset val="204"/>
      </rPr>
      <t xml:space="preserve"> г.</t>
    </r>
  </si>
  <si>
    <r>
      <t xml:space="preserve">на </t>
    </r>
    <r>
      <rPr>
        <b/>
        <sz val="14"/>
        <rFont val="Times New Roman"/>
        <family val="1"/>
        <charset val="204"/>
      </rPr>
      <t xml:space="preserve">2025  </t>
    </r>
    <r>
      <rPr>
        <b/>
        <sz val="14"/>
        <color theme="1"/>
        <rFont val="Times New Roman"/>
        <family val="1"/>
        <charset val="204"/>
      </rPr>
      <t>год и на плановый период 2026-2027 годов</t>
    </r>
  </si>
  <si>
    <r>
      <t xml:space="preserve">"24"  декабря 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2024</t>
    </r>
    <r>
      <rPr>
        <u/>
        <sz val="11"/>
        <color theme="1"/>
        <rFont val="Times New Roman"/>
        <family val="1"/>
        <charset val="204"/>
      </rPr>
      <t xml:space="preserve"> г.</t>
    </r>
  </si>
  <si>
    <t>на    01 января   2025 г.</t>
  </si>
  <si>
    <t>на  2027 год</t>
  </si>
  <si>
    <t xml:space="preserve">  на 2025  год и на плановый период 2026-2027 годов</t>
  </si>
  <si>
    <t>на 2025г. очередной финансовый год</t>
  </si>
  <si>
    <t>на 2026 г. 1-ый год планового периода</t>
  </si>
  <si>
    <t>на 2027 г. 2-ой год планового периода</t>
  </si>
  <si>
    <t>Водитель автомобиля</t>
  </si>
  <si>
    <r>
      <t xml:space="preserve">Код видов расходов </t>
    </r>
    <r>
      <rPr>
        <u/>
        <sz val="10"/>
        <color theme="1"/>
        <rFont val="Times New Roman"/>
        <family val="1"/>
        <charset val="204"/>
      </rPr>
      <t xml:space="preserve">         2027г.             221,  223,225,226,310,340                     </t>
    </r>
  </si>
  <si>
    <t>Обращение с ТКО</t>
  </si>
  <si>
    <t>Газоснабжение</t>
  </si>
  <si>
    <t xml:space="preserve">реализация проекта  благоустройства  общественных территорийи , включая парки и скверы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</si>
</sst>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9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8" xfId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4" fillId="0" borderId="0" xfId="1" applyAlignment="1">
      <alignment horizontal="center" vertical="center"/>
    </xf>
    <xf numFmtId="0" fontId="1" fillId="0" borderId="0" xfId="0" applyFont="1" applyAlignment="1">
      <alignment horizontal="left" vertical="center" indent="8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4"/>
    </xf>
    <xf numFmtId="0" fontId="3" fillId="0" borderId="8" xfId="0" applyFont="1" applyBorder="1" applyAlignment="1">
      <alignment horizontal="left" vertical="center" wrapText="1" indent="3"/>
    </xf>
    <xf numFmtId="0" fontId="3" fillId="0" borderId="7" xfId="0" applyFont="1" applyBorder="1" applyAlignment="1">
      <alignment horizontal="left" vertical="center" wrapText="1" indent="6"/>
    </xf>
    <xf numFmtId="0" fontId="3" fillId="0" borderId="8" xfId="0" applyFont="1" applyBorder="1" applyAlignment="1">
      <alignment horizontal="left" vertical="center" wrapText="1" indent="6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4" fillId="0" borderId="8" xfId="1" applyBorder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horizontal="center" wrapText="1"/>
    </xf>
    <xf numFmtId="0" fontId="12" fillId="0" borderId="0" xfId="0" applyFont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" fillId="0" borderId="10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 wrapText="1"/>
    </xf>
    <xf numFmtId="164" fontId="3" fillId="0" borderId="8" xfId="0" applyNumberFormat="1" applyFon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top" wrapText="1"/>
    </xf>
    <xf numFmtId="14" fontId="12" fillId="0" borderId="11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 applyAlignment="1">
      <alignment vertical="top" wrapText="1"/>
    </xf>
    <xf numFmtId="0" fontId="0" fillId="0" borderId="0" xfId="0" applyAlignment="1">
      <alignment horizontal="left"/>
    </xf>
    <xf numFmtId="164" fontId="3" fillId="0" borderId="2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1" xfId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4" fillId="0" borderId="15" xfId="1" applyBorder="1" applyAlignment="1">
      <alignment horizontal="left" vertical="center" wrapText="1"/>
    </xf>
    <xf numFmtId="0" fontId="4" fillId="0" borderId="0" xfId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consultantplus://offline/ref=0794E895CA82F16FE72539EC8F292FDDAA17EB91470E528F34EBD000u6o0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consultantplus://offline/ref=0794E895CA82F16FE72539EC8F292FDDAA17EB91470E528F34EBD000u6o0H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consultantplus://offline/ref=0794E895CA82F16FE72539EC8F292FDDAA17EB91470E528F34EBD000u6o0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12AFA0FB31F7E67D486F633458901AB955FBFAC802E23B78B779AB445D33BEA25DF152ACA25DtAo1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12AFA0FB31F7E67D486F633458901AB955FBFAC802E23B78B779AB445D33BEA25DF152ACA25DtAo1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12AFA0FB31F7E67D486F633458901AB955FBFAC802E23B78B779AB445D33BEA25DF152ACA25DtAo1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consultantplus://offline/ref=0794E895CA82F16FE72539EC8F292FDDAD10E99042050F853CB2DC0267uAo2H" TargetMode="External"/><Relationship Id="rId1" Type="http://schemas.openxmlformats.org/officeDocument/2006/relationships/hyperlink" Target="consultantplus://offline/ref=0794E895CA82F16FE72539EC8F292FDDAD10E99745030F853CB2DC0267uAo2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consultantplus://offline/ref=0794E895CA82F16FE72539EC8F292FDDAD10EE9C41000F853CB2DC0267uAo2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consultantplus://offline/ref=0794E895CA82F16FE72539EC8F292FDDAD10EE9C41000F853CB2DC0267uAo2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K10" sqref="K10"/>
    </sheetView>
  </sheetViews>
  <sheetFormatPr defaultRowHeight="15" x14ac:dyDescent="0.25"/>
  <cols>
    <col min="4" max="4" width="5.7109375" customWidth="1"/>
    <col min="5" max="5" width="15.7109375" customWidth="1"/>
    <col min="7" max="7" width="7.28515625" customWidth="1"/>
    <col min="8" max="8" width="12" customWidth="1"/>
    <col min="9" max="9" width="7.7109375" customWidth="1"/>
    <col min="10" max="10" width="1.7109375" customWidth="1"/>
  </cols>
  <sheetData>
    <row r="1" spans="1:10" ht="15" customHeight="1" x14ac:dyDescent="0.25">
      <c r="A1" s="225" t="s">
        <v>259</v>
      </c>
      <c r="B1" s="225"/>
      <c r="C1" s="225"/>
      <c r="D1" s="225"/>
      <c r="E1" s="199"/>
      <c r="F1" s="199"/>
      <c r="G1" s="199"/>
      <c r="H1" s="199"/>
      <c r="I1" s="199"/>
      <c r="J1" s="199"/>
    </row>
    <row r="2" spans="1:10" x14ac:dyDescent="0.25">
      <c r="A2" s="225"/>
      <c r="B2" s="225"/>
      <c r="C2" s="225"/>
      <c r="D2" s="225"/>
      <c r="E2" s="199"/>
      <c r="F2" s="217"/>
      <c r="G2" s="217"/>
      <c r="H2" s="217"/>
      <c r="I2" s="217"/>
      <c r="J2" s="217"/>
    </row>
    <row r="3" spans="1:10" ht="15" customHeight="1" x14ac:dyDescent="0.25">
      <c r="A3" s="224"/>
      <c r="B3" s="224"/>
      <c r="C3" s="224"/>
      <c r="D3" s="224"/>
      <c r="E3" s="199"/>
      <c r="F3" s="217" t="s">
        <v>196</v>
      </c>
      <c r="G3" s="217"/>
      <c r="H3" s="217"/>
      <c r="I3" s="217"/>
      <c r="J3" s="217"/>
    </row>
    <row r="4" spans="1:10" ht="15" customHeight="1" x14ac:dyDescent="0.25">
      <c r="A4" s="226"/>
      <c r="B4" s="226"/>
      <c r="C4" s="226"/>
      <c r="D4" s="226"/>
      <c r="E4" s="199"/>
      <c r="F4" s="199"/>
      <c r="G4" s="199"/>
      <c r="H4" s="199"/>
      <c r="I4" s="199"/>
      <c r="J4" s="199"/>
    </row>
    <row r="5" spans="1:10" ht="15.75" customHeight="1" x14ac:dyDescent="0.25">
      <c r="A5" s="224" t="s">
        <v>260</v>
      </c>
      <c r="B5" s="224"/>
      <c r="C5" s="224"/>
      <c r="D5" s="224"/>
      <c r="E5" s="199"/>
      <c r="F5" s="222" t="s">
        <v>275</v>
      </c>
      <c r="G5" s="222"/>
      <c r="H5" s="222"/>
      <c r="I5" s="222"/>
      <c r="J5" s="222"/>
    </row>
    <row r="6" spans="1:10" ht="15" customHeight="1" x14ac:dyDescent="0.25">
      <c r="A6" s="220"/>
      <c r="B6" s="220"/>
      <c r="C6" s="220"/>
      <c r="D6" s="220"/>
      <c r="E6" s="111"/>
      <c r="F6" s="221" t="s">
        <v>197</v>
      </c>
      <c r="G6" s="221"/>
      <c r="H6" s="221"/>
      <c r="I6" s="221"/>
      <c r="J6" s="221"/>
    </row>
    <row r="7" spans="1:10" ht="15.75" customHeight="1" x14ac:dyDescent="0.25">
      <c r="A7" s="224" t="s">
        <v>261</v>
      </c>
      <c r="B7" s="224"/>
      <c r="C7" s="224"/>
      <c r="D7" s="224"/>
      <c r="E7" s="112"/>
      <c r="F7" s="146"/>
      <c r="G7" s="222" t="s">
        <v>267</v>
      </c>
      <c r="H7" s="222"/>
      <c r="I7" s="222"/>
      <c r="J7" s="222"/>
    </row>
    <row r="8" spans="1:10" ht="15" customHeight="1" x14ac:dyDescent="0.25">
      <c r="A8" s="168" t="s">
        <v>198</v>
      </c>
      <c r="B8" s="220" t="s">
        <v>199</v>
      </c>
      <c r="C8" s="220"/>
      <c r="D8" s="220"/>
      <c r="E8" s="111"/>
      <c r="F8" s="57" t="s">
        <v>198</v>
      </c>
      <c r="G8" s="221" t="s">
        <v>199</v>
      </c>
      <c r="H8" s="221"/>
      <c r="I8" s="221"/>
      <c r="J8" s="221"/>
    </row>
    <row r="9" spans="1:10" ht="15.75" customHeight="1" x14ac:dyDescent="0.25">
      <c r="A9" s="223" t="s">
        <v>288</v>
      </c>
      <c r="B9" s="223"/>
      <c r="C9" s="223"/>
      <c r="D9" s="223"/>
      <c r="E9" s="55"/>
      <c r="F9" s="217" t="s">
        <v>289</v>
      </c>
      <c r="G9" s="217"/>
      <c r="H9" s="217"/>
      <c r="I9" s="217"/>
      <c r="J9" s="217"/>
    </row>
    <row r="10" spans="1:10" ht="54.75" customHeight="1" x14ac:dyDescent="0.25">
      <c r="A10" s="55"/>
      <c r="B10" s="199"/>
      <c r="C10" s="199"/>
      <c r="D10" s="55"/>
      <c r="E10" s="55"/>
      <c r="F10" s="55"/>
      <c r="G10" s="199"/>
      <c r="H10" s="199"/>
      <c r="I10" s="199"/>
      <c r="J10" s="55"/>
    </row>
    <row r="11" spans="1:10" ht="18.75" customHeight="1" x14ac:dyDescent="0.25">
      <c r="A11" s="219" t="s">
        <v>200</v>
      </c>
      <c r="B11" s="219"/>
      <c r="C11" s="219"/>
      <c r="D11" s="219"/>
      <c r="E11" s="219"/>
      <c r="F11" s="219"/>
      <c r="G11" s="219"/>
      <c r="H11" s="219"/>
      <c r="I11" s="219"/>
      <c r="J11" s="219"/>
    </row>
    <row r="12" spans="1:10" ht="18.75" customHeight="1" x14ac:dyDescent="0.25">
      <c r="A12" s="219" t="s">
        <v>290</v>
      </c>
      <c r="B12" s="219"/>
      <c r="C12" s="219"/>
      <c r="D12" s="219"/>
      <c r="E12" s="219"/>
      <c r="F12" s="219"/>
      <c r="G12" s="219"/>
      <c r="H12" s="219"/>
      <c r="I12" s="219"/>
      <c r="J12" s="219"/>
    </row>
    <row r="13" spans="1:10" x14ac:dyDescent="0.25">
      <c r="A13" s="215" t="s">
        <v>201</v>
      </c>
      <c r="B13" s="215"/>
      <c r="C13" s="216"/>
      <c r="D13" s="216"/>
      <c r="E13" s="216"/>
      <c r="F13" s="216"/>
      <c r="G13" s="216"/>
      <c r="H13" s="216"/>
      <c r="I13" s="216"/>
      <c r="J13" s="216"/>
    </row>
    <row r="14" spans="1:10" ht="15.75" thickBot="1" x14ac:dyDescent="0.3">
      <c r="A14" s="55"/>
      <c r="B14" s="199"/>
      <c r="C14" s="199"/>
      <c r="D14" s="55"/>
      <c r="E14" s="55"/>
      <c r="F14" s="55"/>
      <c r="G14" s="55"/>
      <c r="H14" s="55"/>
      <c r="I14" s="59" t="s">
        <v>202</v>
      </c>
      <c r="J14" s="59"/>
    </row>
    <row r="15" spans="1:10" ht="15.75" thickBot="1" x14ac:dyDescent="0.3">
      <c r="A15" s="55"/>
      <c r="B15" s="199"/>
      <c r="C15" s="199"/>
      <c r="D15" s="55"/>
      <c r="E15" s="55"/>
      <c r="F15" s="199"/>
      <c r="G15" s="199"/>
      <c r="H15" s="60" t="s">
        <v>203</v>
      </c>
      <c r="I15" s="208"/>
      <c r="J15" s="209"/>
    </row>
    <row r="16" spans="1:10" ht="15.75" thickBot="1" x14ac:dyDescent="0.3">
      <c r="A16" s="217" t="s">
        <v>291</v>
      </c>
      <c r="B16" s="217"/>
      <c r="C16" s="217"/>
      <c r="D16" s="217"/>
      <c r="E16" s="217"/>
      <c r="F16" s="217"/>
      <c r="G16" s="217"/>
      <c r="H16" s="60" t="s">
        <v>204</v>
      </c>
      <c r="I16" s="218"/>
      <c r="J16" s="209"/>
    </row>
    <row r="17" spans="1:10" ht="15.75" thickBot="1" x14ac:dyDescent="0.3">
      <c r="A17" s="55"/>
      <c r="B17" s="199"/>
      <c r="C17" s="199"/>
      <c r="D17" s="55"/>
      <c r="E17" s="55"/>
      <c r="F17" s="199"/>
      <c r="G17" s="199"/>
      <c r="H17" s="55"/>
      <c r="I17" s="208"/>
      <c r="J17" s="209"/>
    </row>
    <row r="18" spans="1:10" ht="15.75" thickBot="1" x14ac:dyDescent="0.3">
      <c r="A18" s="55"/>
      <c r="B18" s="199"/>
      <c r="C18" s="199"/>
      <c r="D18" s="55"/>
      <c r="E18" s="55"/>
      <c r="F18" s="199"/>
      <c r="G18" s="199"/>
      <c r="H18" s="55"/>
      <c r="I18" s="208"/>
      <c r="J18" s="209"/>
    </row>
    <row r="19" spans="1:10" ht="19.5" customHeight="1" thickBot="1" x14ac:dyDescent="0.3">
      <c r="A19" s="203" t="s">
        <v>205</v>
      </c>
      <c r="B19" s="203"/>
      <c r="C19" s="203"/>
      <c r="D19" s="203"/>
      <c r="E19" s="200" t="s">
        <v>206</v>
      </c>
      <c r="F19" s="200"/>
      <c r="G19" s="200"/>
      <c r="H19" s="60" t="s">
        <v>207</v>
      </c>
      <c r="I19" s="210">
        <v>71258676</v>
      </c>
      <c r="J19" s="211"/>
    </row>
    <row r="20" spans="1:10" ht="15.75" thickBot="1" x14ac:dyDescent="0.3">
      <c r="A20" s="203"/>
      <c r="B20" s="203"/>
      <c r="C20" s="203"/>
      <c r="D20" s="203"/>
      <c r="E20" s="212" t="s">
        <v>208</v>
      </c>
      <c r="F20" s="212"/>
      <c r="G20" s="212"/>
      <c r="H20" s="55"/>
      <c r="I20" s="213"/>
      <c r="J20" s="214"/>
    </row>
    <row r="21" spans="1:10" ht="18" customHeight="1" thickBot="1" x14ac:dyDescent="0.3">
      <c r="A21" s="203"/>
      <c r="B21" s="203"/>
      <c r="C21" s="203"/>
      <c r="D21" s="203"/>
      <c r="E21" s="212" t="s">
        <v>209</v>
      </c>
      <c r="F21" s="212"/>
      <c r="G21" s="212"/>
      <c r="H21" s="55"/>
      <c r="I21" s="213"/>
      <c r="J21" s="214"/>
    </row>
    <row r="22" spans="1:10" ht="15.75" thickBot="1" x14ac:dyDescent="0.3">
      <c r="A22" s="203"/>
      <c r="B22" s="203"/>
      <c r="C22" s="203"/>
      <c r="D22" s="203"/>
      <c r="E22" s="212" t="s">
        <v>252</v>
      </c>
      <c r="F22" s="212"/>
      <c r="G22" s="212"/>
      <c r="H22" s="62"/>
      <c r="I22" s="208"/>
      <c r="J22" s="209"/>
    </row>
    <row r="23" spans="1:10" ht="15.75" thickBot="1" x14ac:dyDescent="0.3">
      <c r="A23" s="64"/>
      <c r="B23" s="206"/>
      <c r="C23" s="206"/>
      <c r="D23" s="64"/>
      <c r="E23" s="65"/>
      <c r="F23" s="65"/>
      <c r="G23" s="65"/>
      <c r="H23" s="55"/>
      <c r="I23" s="61"/>
      <c r="J23" s="63"/>
    </row>
    <row r="24" spans="1:10" ht="15.75" thickBot="1" x14ac:dyDescent="0.3">
      <c r="A24" s="203" t="s">
        <v>210</v>
      </c>
      <c r="B24" s="203"/>
      <c r="C24" s="203"/>
      <c r="D24" s="203"/>
      <c r="E24" s="56">
        <v>6824000546</v>
      </c>
      <c r="F24" s="207">
        <v>682401001</v>
      </c>
      <c r="G24" s="207"/>
      <c r="H24" s="55"/>
      <c r="I24" s="208"/>
      <c r="J24" s="209"/>
    </row>
    <row r="25" spans="1:10" ht="15.75" thickBot="1" x14ac:dyDescent="0.3">
      <c r="A25" s="203" t="s">
        <v>211</v>
      </c>
      <c r="B25" s="203"/>
      <c r="C25" s="203"/>
      <c r="D25" s="203"/>
      <c r="E25" s="55"/>
      <c r="F25" s="199"/>
      <c r="G25" s="199"/>
      <c r="H25" s="60" t="s">
        <v>212</v>
      </c>
      <c r="I25" s="210">
        <v>383</v>
      </c>
      <c r="J25" s="211"/>
    </row>
    <row r="26" spans="1:10" x14ac:dyDescent="0.25">
      <c r="A26" s="55"/>
      <c r="B26" s="199"/>
      <c r="C26" s="199"/>
      <c r="D26" s="55"/>
      <c r="E26" s="55"/>
      <c r="F26" s="55"/>
      <c r="G26" s="55"/>
      <c r="H26" s="55"/>
      <c r="I26" s="55"/>
      <c r="J26" s="55"/>
    </row>
    <row r="27" spans="1:10" ht="15.75" thickBot="1" x14ac:dyDescent="0.3">
      <c r="A27" s="203" t="s">
        <v>213</v>
      </c>
      <c r="B27" s="203"/>
      <c r="C27" s="203"/>
      <c r="D27" s="203"/>
      <c r="E27" s="204" t="s">
        <v>214</v>
      </c>
      <c r="F27" s="204"/>
      <c r="G27" s="204"/>
      <c r="H27" s="55"/>
      <c r="I27" s="199"/>
      <c r="J27" s="199"/>
    </row>
    <row r="28" spans="1:10" x14ac:dyDescent="0.25">
      <c r="A28" s="203"/>
      <c r="B28" s="203"/>
      <c r="C28" s="203"/>
      <c r="D28" s="203"/>
      <c r="E28" s="66"/>
      <c r="F28" s="205"/>
      <c r="G28" s="205"/>
      <c r="H28" s="55"/>
      <c r="I28" s="199"/>
      <c r="J28" s="199"/>
    </row>
    <row r="29" spans="1:10" x14ac:dyDescent="0.25">
      <c r="A29" s="203"/>
      <c r="B29" s="203"/>
      <c r="C29" s="203"/>
      <c r="D29" s="203"/>
      <c r="E29" s="55"/>
      <c r="F29" s="205"/>
      <c r="G29" s="205"/>
      <c r="H29" s="55"/>
      <c r="I29" s="199"/>
      <c r="J29" s="199"/>
    </row>
    <row r="30" spans="1:10" x14ac:dyDescent="0.25">
      <c r="A30" s="55"/>
      <c r="B30" s="199"/>
      <c r="C30" s="199"/>
      <c r="D30" s="55"/>
      <c r="E30" s="55"/>
      <c r="F30" s="55"/>
      <c r="G30" s="55"/>
      <c r="H30" s="55"/>
      <c r="I30" s="55"/>
      <c r="J30" s="55"/>
    </row>
    <row r="31" spans="1:10" ht="16.5" customHeight="1" thickBot="1" x14ac:dyDescent="0.3">
      <c r="A31" s="202" t="s">
        <v>215</v>
      </c>
      <c r="B31" s="202"/>
      <c r="C31" s="202"/>
      <c r="D31" s="202"/>
      <c r="E31" s="200" t="s">
        <v>216</v>
      </c>
      <c r="F31" s="200"/>
      <c r="G31" s="200"/>
      <c r="H31" s="55"/>
      <c r="I31" s="199"/>
      <c r="J31" s="199"/>
    </row>
    <row r="32" spans="1:10" ht="17.25" customHeight="1" thickBot="1" x14ac:dyDescent="0.3">
      <c r="A32" s="202"/>
      <c r="B32" s="202"/>
      <c r="C32" s="202"/>
      <c r="D32" s="202"/>
      <c r="E32" s="201" t="s">
        <v>218</v>
      </c>
      <c r="F32" s="201"/>
      <c r="G32" s="201"/>
      <c r="H32" s="55"/>
      <c r="I32" s="55"/>
      <c r="J32" s="55"/>
    </row>
    <row r="33" spans="1:10" ht="17.25" customHeight="1" thickBot="1" x14ac:dyDescent="0.3">
      <c r="A33" s="202"/>
      <c r="B33" s="202"/>
      <c r="C33" s="202"/>
      <c r="D33" s="202"/>
      <c r="E33" s="201" t="s">
        <v>217</v>
      </c>
      <c r="F33" s="201"/>
      <c r="G33" s="201"/>
      <c r="H33" s="55"/>
      <c r="I33" s="199"/>
      <c r="J33" s="199"/>
    </row>
    <row r="34" spans="1:10" x14ac:dyDescent="0.25">
      <c r="A34" s="202"/>
      <c r="B34" s="202"/>
      <c r="C34" s="202"/>
      <c r="D34" s="202"/>
      <c r="E34" s="58"/>
      <c r="F34" s="58"/>
      <c r="G34" s="58"/>
      <c r="H34" s="58"/>
      <c r="I34" s="58"/>
      <c r="J34" s="58"/>
    </row>
    <row r="35" spans="1:10" x14ac:dyDescent="0.25">
      <c r="A35" s="202"/>
      <c r="B35" s="202"/>
      <c r="C35" s="202"/>
      <c r="D35" s="202"/>
    </row>
  </sheetData>
  <mergeCells count="67">
    <mergeCell ref="A4:D4"/>
    <mergeCell ref="E4:E5"/>
    <mergeCell ref="F4:J4"/>
    <mergeCell ref="A5:D5"/>
    <mergeCell ref="F5:J5"/>
    <mergeCell ref="A1:D3"/>
    <mergeCell ref="E1:E3"/>
    <mergeCell ref="F1:J1"/>
    <mergeCell ref="F2:J2"/>
    <mergeCell ref="F3:J3"/>
    <mergeCell ref="A12:J12"/>
    <mergeCell ref="A6:D6"/>
    <mergeCell ref="F6:J6"/>
    <mergeCell ref="G7:J7"/>
    <mergeCell ref="B8:D8"/>
    <mergeCell ref="G8:J8"/>
    <mergeCell ref="A9:D9"/>
    <mergeCell ref="F9:J9"/>
    <mergeCell ref="B10:C10"/>
    <mergeCell ref="G10:I10"/>
    <mergeCell ref="A11:J11"/>
    <mergeCell ref="A7:D7"/>
    <mergeCell ref="B18:C18"/>
    <mergeCell ref="F18:G18"/>
    <mergeCell ref="I18:J18"/>
    <mergeCell ref="A13:B13"/>
    <mergeCell ref="C13:J13"/>
    <mergeCell ref="B14:C14"/>
    <mergeCell ref="B15:C15"/>
    <mergeCell ref="F15:G15"/>
    <mergeCell ref="I15:J15"/>
    <mergeCell ref="A16:G16"/>
    <mergeCell ref="I16:J16"/>
    <mergeCell ref="B17:C17"/>
    <mergeCell ref="F17:G17"/>
    <mergeCell ref="I17:J17"/>
    <mergeCell ref="A19:D22"/>
    <mergeCell ref="E19:G19"/>
    <mergeCell ref="I19:J19"/>
    <mergeCell ref="E20:G20"/>
    <mergeCell ref="I20:J20"/>
    <mergeCell ref="E21:G21"/>
    <mergeCell ref="I21:J21"/>
    <mergeCell ref="E22:G22"/>
    <mergeCell ref="I22:J22"/>
    <mergeCell ref="B23:C23"/>
    <mergeCell ref="A24:D24"/>
    <mergeCell ref="F24:G24"/>
    <mergeCell ref="I24:J24"/>
    <mergeCell ref="A25:D25"/>
    <mergeCell ref="F25:G25"/>
    <mergeCell ref="I25:J25"/>
    <mergeCell ref="B26:C26"/>
    <mergeCell ref="A27:D29"/>
    <mergeCell ref="E27:G27"/>
    <mergeCell ref="I27:J27"/>
    <mergeCell ref="F28:G28"/>
    <mergeCell ref="I28:J28"/>
    <mergeCell ref="F29:G29"/>
    <mergeCell ref="I29:J29"/>
    <mergeCell ref="B30:C30"/>
    <mergeCell ref="E31:G31"/>
    <mergeCell ref="I31:J31"/>
    <mergeCell ref="E32:G32"/>
    <mergeCell ref="E33:G33"/>
    <mergeCell ref="I33:J33"/>
    <mergeCell ref="A31:D3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1" workbookViewId="0">
      <selection activeCell="J28" sqref="J28"/>
    </sheetView>
  </sheetViews>
  <sheetFormatPr defaultRowHeight="15" x14ac:dyDescent="0.25"/>
  <cols>
    <col min="1" max="1" width="4.42578125" customWidth="1"/>
    <col min="2" max="2" width="14.7109375" customWidth="1"/>
    <col min="3" max="3" width="8.28515625" customWidth="1"/>
    <col min="4" max="4" width="11.85546875" customWidth="1"/>
    <col min="5" max="5" width="10.42578125" customWidth="1"/>
    <col min="10" max="10" width="12.85546875" customWidth="1"/>
    <col min="12" max="12" width="11.85546875" customWidth="1"/>
  </cols>
  <sheetData>
    <row r="1" spans="1:10" x14ac:dyDescent="0.25">
      <c r="A1" s="278" t="s">
        <v>69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x14ac:dyDescent="0.25">
      <c r="A2" s="278" t="s">
        <v>70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0" x14ac:dyDescent="0.25">
      <c r="A3" s="278" t="s">
        <v>71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ht="9" customHeight="1" x14ac:dyDescent="0.25">
      <c r="A4" s="278"/>
      <c r="B4" s="278"/>
      <c r="C4" s="278"/>
      <c r="D4" s="278"/>
      <c r="E4" s="278"/>
      <c r="F4" s="278"/>
      <c r="G4" s="278"/>
      <c r="H4" s="278"/>
      <c r="I4" s="278"/>
      <c r="J4" s="278"/>
    </row>
    <row r="5" spans="1:10" x14ac:dyDescent="0.25">
      <c r="A5" s="278" t="s">
        <v>72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0" x14ac:dyDescent="0.25">
      <c r="A6" s="278"/>
      <c r="B6" s="278"/>
      <c r="C6" s="278"/>
      <c r="D6" s="278"/>
      <c r="E6" s="278"/>
      <c r="F6" s="278"/>
      <c r="G6" s="278"/>
      <c r="H6" s="278"/>
      <c r="I6" s="278"/>
      <c r="J6" s="278"/>
    </row>
    <row r="7" spans="1:10" x14ac:dyDescent="0.25">
      <c r="A7" s="279" t="s">
        <v>281</v>
      </c>
      <c r="B7" s="279"/>
      <c r="C7" s="279"/>
      <c r="D7" s="279"/>
      <c r="E7" s="279"/>
      <c r="F7" s="279"/>
      <c r="G7" s="279"/>
      <c r="H7" s="279"/>
      <c r="I7" s="279"/>
      <c r="J7" s="279"/>
    </row>
    <row r="8" spans="1:10" x14ac:dyDescent="0.25">
      <c r="A8" s="279" t="s">
        <v>262</v>
      </c>
      <c r="B8" s="279"/>
      <c r="C8" s="279"/>
      <c r="D8" s="279"/>
      <c r="E8" s="279"/>
      <c r="F8" s="279"/>
      <c r="G8" s="279"/>
      <c r="H8" s="279"/>
      <c r="I8" s="279"/>
      <c r="J8" s="279"/>
    </row>
    <row r="9" spans="1:10" ht="11.25" customHeight="1" x14ac:dyDescent="0.25">
      <c r="A9" s="278"/>
      <c r="B9" s="278"/>
      <c r="C9" s="278"/>
      <c r="D9" s="278"/>
      <c r="E9" s="278"/>
      <c r="F9" s="278"/>
      <c r="G9" s="278"/>
      <c r="H9" s="278"/>
      <c r="I9" s="278"/>
      <c r="J9" s="278"/>
    </row>
    <row r="10" spans="1:10" x14ac:dyDescent="0.25">
      <c r="A10" s="278" t="s">
        <v>75</v>
      </c>
      <c r="B10" s="278"/>
      <c r="C10" s="278"/>
      <c r="D10" s="278"/>
      <c r="E10" s="278"/>
      <c r="F10" s="278"/>
      <c r="G10" s="278"/>
      <c r="H10" s="278"/>
      <c r="I10" s="278"/>
      <c r="J10" s="278"/>
    </row>
    <row r="11" spans="1:10" ht="9" customHeight="1" thickBot="1" x14ac:dyDescent="0.3">
      <c r="A11" s="278"/>
      <c r="B11" s="278"/>
      <c r="C11" s="278"/>
      <c r="D11" s="278"/>
      <c r="E11" s="278"/>
      <c r="F11" s="278"/>
      <c r="G11" s="278"/>
      <c r="H11" s="278"/>
      <c r="I11" s="278"/>
      <c r="J11" s="278"/>
    </row>
    <row r="12" spans="1:10" ht="25.5" customHeight="1" thickBot="1" x14ac:dyDescent="0.3">
      <c r="A12" s="245" t="s">
        <v>76</v>
      </c>
      <c r="B12" s="245" t="s">
        <v>77</v>
      </c>
      <c r="C12" s="245" t="s">
        <v>78</v>
      </c>
      <c r="D12" s="255" t="s">
        <v>79</v>
      </c>
      <c r="E12" s="256"/>
      <c r="F12" s="256"/>
      <c r="G12" s="257"/>
      <c r="H12" s="245" t="s">
        <v>80</v>
      </c>
      <c r="I12" s="245" t="s">
        <v>81</v>
      </c>
      <c r="J12" s="245" t="s">
        <v>82</v>
      </c>
    </row>
    <row r="13" spans="1:10" ht="15.75" thickBot="1" x14ac:dyDescent="0.3">
      <c r="A13" s="254"/>
      <c r="B13" s="254"/>
      <c r="C13" s="254"/>
      <c r="D13" s="245" t="s">
        <v>4</v>
      </c>
      <c r="E13" s="255" t="s">
        <v>5</v>
      </c>
      <c r="F13" s="256"/>
      <c r="G13" s="257"/>
      <c r="H13" s="254"/>
      <c r="I13" s="254"/>
      <c r="J13" s="254"/>
    </row>
    <row r="14" spans="1:10" ht="69" customHeight="1" thickBot="1" x14ac:dyDescent="0.3">
      <c r="A14" s="246"/>
      <c r="B14" s="246"/>
      <c r="C14" s="246"/>
      <c r="D14" s="246"/>
      <c r="E14" s="2" t="s">
        <v>83</v>
      </c>
      <c r="F14" s="2" t="s">
        <v>84</v>
      </c>
      <c r="G14" s="2" t="s">
        <v>85</v>
      </c>
      <c r="H14" s="246"/>
      <c r="I14" s="246"/>
      <c r="J14" s="246"/>
    </row>
    <row r="15" spans="1:10" ht="15.75" thickBot="1" x14ac:dyDescent="0.3">
      <c r="A15" s="3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2">
        <v>8</v>
      </c>
      <c r="I15" s="2">
        <v>9</v>
      </c>
      <c r="J15" s="2">
        <v>10</v>
      </c>
    </row>
    <row r="16" spans="1:10" ht="15.75" thickBot="1" x14ac:dyDescent="0.3">
      <c r="A16" s="3">
        <v>1</v>
      </c>
      <c r="B16" s="54" t="s">
        <v>223</v>
      </c>
      <c r="C16" s="2">
        <v>1</v>
      </c>
      <c r="D16" s="2">
        <f t="shared" ref="D16:D28" si="0">SUM(E16:I16)</f>
        <v>44602</v>
      </c>
      <c r="E16" s="2">
        <v>18040</v>
      </c>
      <c r="F16" s="2"/>
      <c r="G16" s="2">
        <v>10824</v>
      </c>
      <c r="H16" s="2">
        <v>15738</v>
      </c>
      <c r="I16" s="2"/>
      <c r="J16" s="2">
        <f>D16*C16*12</f>
        <v>535224</v>
      </c>
    </row>
    <row r="17" spans="1:10" ht="39" thickBot="1" x14ac:dyDescent="0.3">
      <c r="A17" s="3">
        <v>2</v>
      </c>
      <c r="B17" s="54" t="s">
        <v>224</v>
      </c>
      <c r="C17" s="2">
        <v>1</v>
      </c>
      <c r="D17" s="148">
        <f t="shared" si="0"/>
        <v>31604</v>
      </c>
      <c r="E17" s="2">
        <v>14432</v>
      </c>
      <c r="F17" s="2">
        <v>1500</v>
      </c>
      <c r="G17" s="2">
        <v>14229</v>
      </c>
      <c r="H17" s="2">
        <v>1443</v>
      </c>
      <c r="I17" s="2"/>
      <c r="J17" s="123">
        <f t="shared" ref="J17:J26" si="1">D17*C17*12</f>
        <v>379248</v>
      </c>
    </row>
    <row r="18" spans="1:10" ht="39" thickBot="1" x14ac:dyDescent="0.3">
      <c r="A18" s="53">
        <v>3</v>
      </c>
      <c r="B18" s="54" t="s">
        <v>225</v>
      </c>
      <c r="C18" s="54">
        <v>1</v>
      </c>
      <c r="D18" s="148">
        <f t="shared" si="0"/>
        <v>31604</v>
      </c>
      <c r="E18" s="106">
        <v>14432</v>
      </c>
      <c r="F18" s="54">
        <v>1500</v>
      </c>
      <c r="G18" s="106">
        <v>14229</v>
      </c>
      <c r="H18" s="54">
        <v>1443</v>
      </c>
      <c r="I18" s="54"/>
      <c r="J18" s="123">
        <f t="shared" si="1"/>
        <v>379248</v>
      </c>
    </row>
    <row r="19" spans="1:10" ht="26.25" thickBot="1" x14ac:dyDescent="0.3">
      <c r="A19" s="53">
        <v>4</v>
      </c>
      <c r="B19" s="54" t="s">
        <v>226</v>
      </c>
      <c r="C19" s="54">
        <v>1</v>
      </c>
      <c r="D19" s="148">
        <f t="shared" si="0"/>
        <v>31604</v>
      </c>
      <c r="E19" s="54">
        <v>14432</v>
      </c>
      <c r="F19" s="54">
        <v>1500</v>
      </c>
      <c r="G19" s="54">
        <v>12786</v>
      </c>
      <c r="H19" s="54">
        <v>2886</v>
      </c>
      <c r="I19" s="54"/>
      <c r="J19" s="123">
        <f t="shared" si="1"/>
        <v>379248</v>
      </c>
    </row>
    <row r="20" spans="1:10" ht="39" thickBot="1" x14ac:dyDescent="0.3">
      <c r="A20" s="53">
        <v>5</v>
      </c>
      <c r="B20" s="54" t="s">
        <v>227</v>
      </c>
      <c r="C20" s="54">
        <v>9</v>
      </c>
      <c r="D20" s="148">
        <f t="shared" si="0"/>
        <v>41397</v>
      </c>
      <c r="E20" s="54">
        <v>13967</v>
      </c>
      <c r="F20" s="54"/>
      <c r="G20" s="54">
        <v>27430</v>
      </c>
      <c r="H20" s="54"/>
      <c r="I20" s="54"/>
      <c r="J20" s="123">
        <f t="shared" si="1"/>
        <v>4470876</v>
      </c>
    </row>
    <row r="21" spans="1:10" ht="15.75" thickBot="1" x14ac:dyDescent="0.3">
      <c r="A21" s="53">
        <v>6</v>
      </c>
      <c r="B21" s="54" t="s">
        <v>228</v>
      </c>
      <c r="C21" s="54">
        <v>1</v>
      </c>
      <c r="D21" s="148">
        <f t="shared" si="0"/>
        <v>41397</v>
      </c>
      <c r="E21" s="54">
        <v>15131</v>
      </c>
      <c r="F21" s="54">
        <v>1500</v>
      </c>
      <c r="G21" s="54">
        <v>24766</v>
      </c>
      <c r="H21" s="54"/>
      <c r="I21" s="54"/>
      <c r="J21" s="123">
        <f t="shared" si="1"/>
        <v>496764</v>
      </c>
    </row>
    <row r="22" spans="1:10" ht="39" thickBot="1" x14ac:dyDescent="0.3">
      <c r="A22" s="108">
        <v>7</v>
      </c>
      <c r="B22" s="54" t="s">
        <v>229</v>
      </c>
      <c r="C22" s="54">
        <v>2</v>
      </c>
      <c r="D22" s="148">
        <f t="shared" si="0"/>
        <v>22440</v>
      </c>
      <c r="E22" s="54">
        <v>8121</v>
      </c>
      <c r="F22" s="54"/>
      <c r="G22" s="54">
        <v>14319</v>
      </c>
      <c r="H22" s="54"/>
      <c r="I22" s="54"/>
      <c r="J22" s="123">
        <f t="shared" si="1"/>
        <v>538560</v>
      </c>
    </row>
    <row r="23" spans="1:10" ht="15.75" thickBot="1" x14ac:dyDescent="0.3">
      <c r="A23" s="108">
        <v>8</v>
      </c>
      <c r="B23" s="54" t="s">
        <v>230</v>
      </c>
      <c r="C23" s="54">
        <v>4</v>
      </c>
      <c r="D23" s="148">
        <f t="shared" si="0"/>
        <v>22440</v>
      </c>
      <c r="E23" s="54">
        <v>8121</v>
      </c>
      <c r="F23" s="54"/>
      <c r="G23" s="54">
        <v>14319</v>
      </c>
      <c r="H23" s="54"/>
      <c r="I23" s="54"/>
      <c r="J23" s="67">
        <f t="shared" si="1"/>
        <v>1077120</v>
      </c>
    </row>
    <row r="24" spans="1:10" ht="39" thickBot="1" x14ac:dyDescent="0.3">
      <c r="A24" s="135">
        <v>9</v>
      </c>
      <c r="B24" s="142" t="s">
        <v>231</v>
      </c>
      <c r="C24" s="2">
        <v>3</v>
      </c>
      <c r="D24" s="148">
        <f t="shared" si="0"/>
        <v>22440</v>
      </c>
      <c r="E24" s="2">
        <v>8121</v>
      </c>
      <c r="F24" s="2"/>
      <c r="G24" s="2">
        <v>14319</v>
      </c>
      <c r="H24" s="2"/>
      <c r="I24" s="2"/>
      <c r="J24" s="123">
        <f t="shared" si="1"/>
        <v>807840</v>
      </c>
    </row>
    <row r="25" spans="1:10" ht="39" thickBot="1" x14ac:dyDescent="0.3">
      <c r="A25" s="134">
        <v>10</v>
      </c>
      <c r="B25" s="136" t="s">
        <v>270</v>
      </c>
      <c r="C25" s="136">
        <v>5</v>
      </c>
      <c r="D25" s="148">
        <f t="shared" si="0"/>
        <v>22440</v>
      </c>
      <c r="E25" s="136">
        <v>13967</v>
      </c>
      <c r="F25" s="136"/>
      <c r="G25" s="136">
        <v>8473</v>
      </c>
      <c r="H25" s="136"/>
      <c r="I25" s="136"/>
      <c r="J25" s="136">
        <f>D25*C25*9</f>
        <v>1009800</v>
      </c>
    </row>
    <row r="26" spans="1:10" ht="15.75" thickBot="1" x14ac:dyDescent="0.3">
      <c r="A26" s="134">
        <v>11</v>
      </c>
      <c r="B26" s="148" t="s">
        <v>279</v>
      </c>
      <c r="C26" s="148">
        <v>1</v>
      </c>
      <c r="D26" s="148">
        <f t="shared" si="0"/>
        <v>22440</v>
      </c>
      <c r="E26" s="148">
        <v>8121</v>
      </c>
      <c r="F26" s="148"/>
      <c r="G26" s="148">
        <v>14319</v>
      </c>
      <c r="H26" s="148"/>
      <c r="I26" s="148"/>
      <c r="J26" s="148">
        <f t="shared" si="1"/>
        <v>269280</v>
      </c>
    </row>
    <row r="27" spans="1:10" ht="26.25" thickBot="1" x14ac:dyDescent="0.3">
      <c r="A27" s="134">
        <v>12</v>
      </c>
      <c r="B27" s="198" t="s">
        <v>298</v>
      </c>
      <c r="C27" s="198">
        <v>1</v>
      </c>
      <c r="D27" s="198">
        <f t="shared" ref="D27" si="2">SUM(E27:I27)</f>
        <v>22440</v>
      </c>
      <c r="E27" s="198">
        <v>9282</v>
      </c>
      <c r="F27" s="198"/>
      <c r="G27" s="198">
        <v>13158</v>
      </c>
      <c r="H27" s="198"/>
      <c r="I27" s="198"/>
      <c r="J27" s="198">
        <f t="shared" ref="J27" si="3">D27*C27*12</f>
        <v>269280</v>
      </c>
    </row>
    <row r="28" spans="1:10" ht="26.25" thickBot="1" x14ac:dyDescent="0.3">
      <c r="A28" s="134">
        <v>13</v>
      </c>
      <c r="B28" s="136" t="s">
        <v>271</v>
      </c>
      <c r="C28" s="136">
        <v>0.5</v>
      </c>
      <c r="D28" s="148">
        <f t="shared" si="0"/>
        <v>11220</v>
      </c>
      <c r="E28" s="136">
        <v>4651</v>
      </c>
      <c r="F28" s="136"/>
      <c r="G28" s="136">
        <v>6104</v>
      </c>
      <c r="H28" s="136">
        <v>465</v>
      </c>
      <c r="I28" s="136"/>
      <c r="J28" s="136">
        <f>D28*9</f>
        <v>100980</v>
      </c>
    </row>
    <row r="29" spans="1:10" ht="15.75" thickBot="1" x14ac:dyDescent="0.3">
      <c r="A29" s="264" t="s">
        <v>86</v>
      </c>
      <c r="B29" s="266"/>
      <c r="C29" s="117" t="s">
        <v>87</v>
      </c>
      <c r="D29" s="117">
        <f>SUM(D16:D28)</f>
        <v>368068</v>
      </c>
      <c r="E29" s="117" t="s">
        <v>87</v>
      </c>
      <c r="F29" s="117" t="s">
        <v>87</v>
      </c>
      <c r="G29" s="117" t="s">
        <v>87</v>
      </c>
      <c r="H29" s="117" t="s">
        <v>87</v>
      </c>
      <c r="I29" s="117" t="s">
        <v>87</v>
      </c>
      <c r="J29" s="67">
        <f>SUM(J16:J28)</f>
        <v>10713468</v>
      </c>
    </row>
    <row r="33" spans="1:9" x14ac:dyDescent="0.25">
      <c r="A33" s="231"/>
      <c r="B33" s="231"/>
      <c r="C33" s="231"/>
      <c r="D33" s="231"/>
      <c r="E33" s="231"/>
    </row>
    <row r="34" spans="1:9" x14ac:dyDescent="0.25">
      <c r="A34" s="233" t="s">
        <v>276</v>
      </c>
      <c r="B34" s="233"/>
      <c r="C34" s="233"/>
      <c r="D34" s="233"/>
      <c r="E34" s="233"/>
      <c r="F34" s="233"/>
      <c r="G34" s="233"/>
      <c r="H34" s="233"/>
      <c r="I34" s="233"/>
    </row>
  </sheetData>
  <mergeCells count="23">
    <mergeCell ref="A34:I34"/>
    <mergeCell ref="A33:E33"/>
    <mergeCell ref="A29:B29"/>
    <mergeCell ref="J12:J14"/>
    <mergeCell ref="D13:D14"/>
    <mergeCell ref="E13:G13"/>
    <mergeCell ref="A12:A14"/>
    <mergeCell ref="B12:B14"/>
    <mergeCell ref="C12:C14"/>
    <mergeCell ref="D12:G12"/>
    <mergeCell ref="H12:H14"/>
    <mergeCell ref="I12:I14"/>
    <mergeCell ref="A1:J1"/>
    <mergeCell ref="A2:J2"/>
    <mergeCell ref="A3:J3"/>
    <mergeCell ref="A10:J10"/>
    <mergeCell ref="A11:J11"/>
    <mergeCell ref="A4:J4"/>
    <mergeCell ref="A5:J5"/>
    <mergeCell ref="A6:J6"/>
    <mergeCell ref="A7:J7"/>
    <mergeCell ref="A8:J8"/>
    <mergeCell ref="A9:J9"/>
  </mergeCells>
  <pageMargins left="0.39370078740157483" right="0.35433070866141736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9" sqref="H19"/>
    </sheetView>
  </sheetViews>
  <sheetFormatPr defaultRowHeight="15" x14ac:dyDescent="0.25"/>
  <cols>
    <col min="2" max="2" width="14.7109375" customWidth="1"/>
  </cols>
  <sheetData>
    <row r="1" spans="1:10" x14ac:dyDescent="0.25">
      <c r="A1" s="278"/>
      <c r="B1" s="278"/>
      <c r="C1" s="278"/>
      <c r="D1" s="278"/>
      <c r="E1" s="278"/>
      <c r="F1" s="278"/>
      <c r="G1" s="278"/>
      <c r="H1" s="278"/>
      <c r="I1" s="278"/>
      <c r="J1" s="278"/>
    </row>
    <row r="2" spans="1:10" x14ac:dyDescent="0.25">
      <c r="A2" s="15"/>
    </row>
    <row r="3" spans="1:10" x14ac:dyDescent="0.25">
      <c r="A3" s="253" t="s">
        <v>88</v>
      </c>
      <c r="B3" s="253"/>
      <c r="C3" s="253"/>
      <c r="D3" s="253"/>
      <c r="E3" s="253"/>
      <c r="F3" s="253"/>
    </row>
    <row r="4" spans="1:10" x14ac:dyDescent="0.25">
      <c r="A4" s="253" t="s">
        <v>89</v>
      </c>
      <c r="B4" s="253"/>
      <c r="C4" s="253"/>
      <c r="D4" s="253"/>
      <c r="E4" s="253"/>
      <c r="F4" s="253"/>
    </row>
    <row r="5" spans="1:10" ht="15.75" thickBot="1" x14ac:dyDescent="0.3">
      <c r="A5" s="15"/>
    </row>
    <row r="6" spans="1:10" ht="90" thickBot="1" x14ac:dyDescent="0.3">
      <c r="A6" s="20" t="s">
        <v>76</v>
      </c>
      <c r="B6" s="13" t="s">
        <v>90</v>
      </c>
      <c r="C6" s="13" t="s">
        <v>91</v>
      </c>
      <c r="D6" s="13" t="s">
        <v>92</v>
      </c>
      <c r="E6" s="13" t="s">
        <v>93</v>
      </c>
      <c r="F6" s="13" t="s">
        <v>94</v>
      </c>
    </row>
    <row r="7" spans="1:10" ht="15.75" thickBot="1" x14ac:dyDescent="0.3">
      <c r="A7" s="3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</row>
    <row r="8" spans="1:10" ht="15.75" thickBot="1" x14ac:dyDescent="0.3">
      <c r="A8" s="3"/>
      <c r="B8" s="2"/>
      <c r="C8" s="2"/>
      <c r="D8" s="2"/>
      <c r="E8" s="2"/>
      <c r="F8" s="2"/>
    </row>
    <row r="9" spans="1:10" ht="15.75" thickBot="1" x14ac:dyDescent="0.3">
      <c r="A9" s="3"/>
      <c r="B9" s="2"/>
      <c r="C9" s="2"/>
      <c r="D9" s="2"/>
      <c r="E9" s="2"/>
      <c r="F9" s="2"/>
    </row>
    <row r="10" spans="1:10" ht="15.75" thickBot="1" x14ac:dyDescent="0.3">
      <c r="A10" s="3"/>
      <c r="B10" s="2" t="s">
        <v>86</v>
      </c>
      <c r="C10" s="2" t="s">
        <v>87</v>
      </c>
      <c r="D10" s="2" t="s">
        <v>87</v>
      </c>
      <c r="E10" s="2" t="s">
        <v>87</v>
      </c>
      <c r="F10" s="2"/>
    </row>
    <row r="11" spans="1:10" x14ac:dyDescent="0.25">
      <c r="A11" s="15"/>
    </row>
    <row r="12" spans="1:10" x14ac:dyDescent="0.25">
      <c r="A12" s="231"/>
      <c r="B12" s="231"/>
      <c r="C12" s="231"/>
      <c r="D12" s="231"/>
    </row>
    <row r="14" spans="1:10" x14ac:dyDescent="0.25">
      <c r="A14" s="233" t="s">
        <v>276</v>
      </c>
      <c r="B14" s="233"/>
      <c r="C14" s="233"/>
      <c r="D14" s="233"/>
      <c r="E14" s="233"/>
      <c r="F14" s="233"/>
      <c r="G14" s="233"/>
      <c r="H14" s="233"/>
      <c r="I14" s="233"/>
    </row>
  </sheetData>
  <mergeCells count="5">
    <mergeCell ref="A3:F3"/>
    <mergeCell ref="A4:F4"/>
    <mergeCell ref="A1:J1"/>
    <mergeCell ref="A12:D12"/>
    <mergeCell ref="A14:I14"/>
  </mergeCells>
  <pageMargins left="0.7" right="0.34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6" sqref="H6"/>
    </sheetView>
  </sheetViews>
  <sheetFormatPr defaultRowHeight="15" x14ac:dyDescent="0.25"/>
  <cols>
    <col min="2" max="2" width="14.7109375" customWidth="1"/>
  </cols>
  <sheetData>
    <row r="1" spans="1:9" x14ac:dyDescent="0.25">
      <c r="A1" s="15"/>
    </row>
    <row r="2" spans="1:9" x14ac:dyDescent="0.25">
      <c r="A2" s="253" t="s">
        <v>95</v>
      </c>
      <c r="B2" s="253"/>
      <c r="C2" s="253"/>
      <c r="D2" s="253"/>
      <c r="E2" s="253"/>
      <c r="F2" s="253"/>
    </row>
    <row r="3" spans="1:9" x14ac:dyDescent="0.25">
      <c r="A3" s="253" t="s">
        <v>96</v>
      </c>
      <c r="B3" s="253"/>
      <c r="C3" s="253"/>
      <c r="D3" s="253"/>
      <c r="E3" s="253"/>
      <c r="F3" s="253"/>
    </row>
    <row r="4" spans="1:9" ht="15.75" thickBot="1" x14ac:dyDescent="0.3">
      <c r="A4" s="15"/>
    </row>
    <row r="5" spans="1:9" ht="90" thickBot="1" x14ac:dyDescent="0.3">
      <c r="A5" s="20" t="s">
        <v>76</v>
      </c>
      <c r="B5" s="13" t="s">
        <v>90</v>
      </c>
      <c r="C5" s="13" t="s">
        <v>97</v>
      </c>
      <c r="D5" s="13" t="s">
        <v>98</v>
      </c>
      <c r="E5" s="13" t="s">
        <v>99</v>
      </c>
      <c r="F5" s="13" t="s">
        <v>94</v>
      </c>
    </row>
    <row r="6" spans="1:9" ht="15.75" thickBot="1" x14ac:dyDescent="0.3">
      <c r="A6" s="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</row>
    <row r="7" spans="1:9" ht="15.75" thickBot="1" x14ac:dyDescent="0.3">
      <c r="A7" s="3"/>
      <c r="B7" s="2"/>
      <c r="C7" s="2"/>
      <c r="D7" s="2"/>
      <c r="E7" s="2"/>
      <c r="F7" s="2"/>
    </row>
    <row r="8" spans="1:9" ht="15.75" thickBot="1" x14ac:dyDescent="0.3">
      <c r="A8" s="3"/>
      <c r="B8" s="2"/>
      <c r="C8" s="2"/>
      <c r="D8" s="2"/>
      <c r="E8" s="2"/>
      <c r="F8" s="2"/>
    </row>
    <row r="9" spans="1:9" ht="15.75" thickBot="1" x14ac:dyDescent="0.3">
      <c r="A9" s="3"/>
      <c r="B9" s="2" t="s">
        <v>86</v>
      </c>
      <c r="C9" s="2" t="s">
        <v>87</v>
      </c>
      <c r="D9" s="2" t="s">
        <v>87</v>
      </c>
      <c r="E9" s="2" t="s">
        <v>87</v>
      </c>
      <c r="F9" s="2"/>
    </row>
    <row r="10" spans="1:9" x14ac:dyDescent="0.25">
      <c r="A10" s="15"/>
    </row>
    <row r="13" spans="1:9" x14ac:dyDescent="0.25">
      <c r="A13" s="233" t="s">
        <v>276</v>
      </c>
      <c r="B13" s="233"/>
      <c r="C13" s="233"/>
      <c r="D13" s="233"/>
      <c r="E13" s="233"/>
      <c r="F13" s="233"/>
      <c r="G13" s="233"/>
      <c r="H13" s="233"/>
      <c r="I13" s="233"/>
    </row>
  </sheetData>
  <mergeCells count="3">
    <mergeCell ref="A2:F2"/>
    <mergeCell ref="A3:F3"/>
    <mergeCell ref="A13:I13"/>
  </mergeCells>
  <pageMargins left="0.7" right="0.34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3" workbookViewId="0">
      <selection activeCell="F20" sqref="F20"/>
    </sheetView>
  </sheetViews>
  <sheetFormatPr defaultRowHeight="15" x14ac:dyDescent="0.25"/>
  <cols>
    <col min="1" max="1" width="9.28515625" bestFit="1" customWidth="1"/>
    <col min="2" max="2" width="42.140625" customWidth="1"/>
    <col min="3" max="3" width="14.7109375" customWidth="1"/>
    <col min="4" max="4" width="10.140625" bestFit="1" customWidth="1"/>
    <col min="6" max="6" width="13.140625" customWidth="1"/>
  </cols>
  <sheetData>
    <row r="1" spans="1:4" x14ac:dyDescent="0.25">
      <c r="A1" s="15"/>
    </row>
    <row r="2" spans="1:4" x14ac:dyDescent="0.25">
      <c r="A2" s="253" t="s">
        <v>100</v>
      </c>
      <c r="B2" s="253"/>
      <c r="C2" s="253"/>
      <c r="D2" s="253"/>
    </row>
    <row r="3" spans="1:4" x14ac:dyDescent="0.25">
      <c r="A3" s="253" t="s">
        <v>101</v>
      </c>
      <c r="B3" s="253"/>
      <c r="C3" s="253"/>
      <c r="D3" s="253"/>
    </row>
    <row r="4" spans="1:4" x14ac:dyDescent="0.25">
      <c r="A4" s="253" t="s">
        <v>102</v>
      </c>
      <c r="B4" s="253"/>
      <c r="C4" s="253"/>
      <c r="D4" s="253"/>
    </row>
    <row r="5" spans="1:4" x14ac:dyDescent="0.25">
      <c r="A5" s="253" t="s">
        <v>103</v>
      </c>
      <c r="B5" s="253"/>
      <c r="C5" s="253"/>
      <c r="D5" s="253"/>
    </row>
    <row r="6" spans="1:4" ht="15.75" thickBot="1" x14ac:dyDescent="0.3">
      <c r="A6" s="15"/>
    </row>
    <row r="7" spans="1:4" ht="51.75" thickBot="1" x14ac:dyDescent="0.3">
      <c r="A7" s="20" t="s">
        <v>76</v>
      </c>
      <c r="B7" s="13" t="s">
        <v>104</v>
      </c>
      <c r="C7" s="13" t="s">
        <v>105</v>
      </c>
      <c r="D7" s="13" t="s">
        <v>106</v>
      </c>
    </row>
    <row r="8" spans="1:4" ht="15.75" thickBot="1" x14ac:dyDescent="0.3">
      <c r="A8" s="3"/>
      <c r="B8" s="2">
        <v>2</v>
      </c>
      <c r="C8" s="2">
        <v>3</v>
      </c>
      <c r="D8" s="2">
        <v>4</v>
      </c>
    </row>
    <row r="9" spans="1:4" ht="26.25" thickBot="1" x14ac:dyDescent="0.3">
      <c r="A9" s="3">
        <v>1</v>
      </c>
      <c r="B9" s="5" t="s">
        <v>107</v>
      </c>
      <c r="C9" s="2" t="s">
        <v>87</v>
      </c>
      <c r="D9" s="71">
        <f>SUM(D10)</f>
        <v>2356962.96</v>
      </c>
    </row>
    <row r="10" spans="1:4" x14ac:dyDescent="0.25">
      <c r="A10" s="245" t="s">
        <v>108</v>
      </c>
      <c r="B10" s="8" t="s">
        <v>5</v>
      </c>
      <c r="C10" s="251">
        <v>10713468</v>
      </c>
      <c r="D10" s="251">
        <f>C10*22/100</f>
        <v>2356962.96</v>
      </c>
    </row>
    <row r="11" spans="1:4" ht="15.75" thickBot="1" x14ac:dyDescent="0.3">
      <c r="A11" s="246"/>
      <c r="B11" s="5" t="s">
        <v>109</v>
      </c>
      <c r="C11" s="252"/>
      <c r="D11" s="252"/>
    </row>
    <row r="12" spans="1:4" ht="15.75" thickBot="1" x14ac:dyDescent="0.3">
      <c r="A12" s="3" t="s">
        <v>110</v>
      </c>
      <c r="B12" s="23" t="s">
        <v>111</v>
      </c>
      <c r="C12" s="2"/>
      <c r="D12" s="71"/>
    </row>
    <row r="13" spans="1:4" ht="39" thickBot="1" x14ac:dyDescent="0.3">
      <c r="A13" s="3" t="s">
        <v>112</v>
      </c>
      <c r="B13" s="5" t="s">
        <v>113</v>
      </c>
      <c r="C13" s="2"/>
      <c r="D13" s="71"/>
    </row>
    <row r="14" spans="1:4" ht="26.25" thickBot="1" x14ac:dyDescent="0.3">
      <c r="A14" s="3">
        <v>2</v>
      </c>
      <c r="B14" s="5" t="s">
        <v>114</v>
      </c>
      <c r="C14" s="2" t="s">
        <v>87</v>
      </c>
      <c r="D14" s="71">
        <f>D15+D18</f>
        <v>332117.50799999997</v>
      </c>
    </row>
    <row r="15" spans="1:4" x14ac:dyDescent="0.25">
      <c r="A15" s="245" t="s">
        <v>115</v>
      </c>
      <c r="B15" s="24" t="s">
        <v>5</v>
      </c>
      <c r="C15" s="251">
        <v>10713468</v>
      </c>
      <c r="D15" s="251">
        <f>C15*2.9/100</f>
        <v>310690.57199999999</v>
      </c>
    </row>
    <row r="16" spans="1:4" ht="39" thickBot="1" x14ac:dyDescent="0.3">
      <c r="A16" s="246"/>
      <c r="B16" s="5" t="s">
        <v>116</v>
      </c>
      <c r="C16" s="252"/>
      <c r="D16" s="252"/>
    </row>
    <row r="17" spans="1:9" ht="39" thickBot="1" x14ac:dyDescent="0.3">
      <c r="A17" s="3" t="s">
        <v>117</v>
      </c>
      <c r="B17" s="5" t="s">
        <v>118</v>
      </c>
      <c r="C17" s="2"/>
      <c r="D17" s="71"/>
    </row>
    <row r="18" spans="1:9" ht="39" thickBot="1" x14ac:dyDescent="0.3">
      <c r="A18" s="3" t="s">
        <v>119</v>
      </c>
      <c r="B18" s="5" t="s">
        <v>120</v>
      </c>
      <c r="C18" s="251">
        <v>10713468</v>
      </c>
      <c r="D18" s="71">
        <f>C18*0.2/100</f>
        <v>21426.936000000002</v>
      </c>
    </row>
    <row r="19" spans="1:9" ht="60.75" thickBot="1" x14ac:dyDescent="0.3">
      <c r="A19" s="3" t="s">
        <v>121</v>
      </c>
      <c r="B19" s="18" t="s">
        <v>122</v>
      </c>
      <c r="C19" s="252"/>
      <c r="D19" s="71"/>
    </row>
    <row r="20" spans="1:9" ht="60.75" thickBot="1" x14ac:dyDescent="0.3">
      <c r="A20" s="3" t="s">
        <v>123</v>
      </c>
      <c r="B20" s="18" t="s">
        <v>122</v>
      </c>
      <c r="C20" s="2"/>
      <c r="D20" s="71"/>
    </row>
    <row r="21" spans="1:9" ht="39" thickBot="1" x14ac:dyDescent="0.3">
      <c r="A21" s="3">
        <v>3</v>
      </c>
      <c r="B21" s="5" t="s">
        <v>124</v>
      </c>
      <c r="C21" s="251">
        <v>10713468</v>
      </c>
      <c r="D21" s="71">
        <f>C21*5.1/100</f>
        <v>546386.86800000002</v>
      </c>
    </row>
    <row r="22" spans="1:9" ht="15.75" thickBot="1" x14ac:dyDescent="0.3">
      <c r="A22" s="3"/>
      <c r="B22" s="5" t="s">
        <v>86</v>
      </c>
      <c r="C22" s="252"/>
      <c r="D22" s="71">
        <f>D9+D14+D21</f>
        <v>3235467.3360000001</v>
      </c>
    </row>
    <row r="23" spans="1:9" x14ac:dyDescent="0.25">
      <c r="A23" s="253" t="s">
        <v>126</v>
      </c>
      <c r="B23" s="253"/>
      <c r="C23" s="253"/>
      <c r="D23" s="253"/>
    </row>
    <row r="24" spans="1:9" x14ac:dyDescent="0.25">
      <c r="A24" s="253" t="s">
        <v>127</v>
      </c>
      <c r="B24" s="253"/>
      <c r="C24" s="253"/>
      <c r="D24" s="253"/>
    </row>
    <row r="25" spans="1:9" x14ac:dyDescent="0.25">
      <c r="A25" s="253" t="s">
        <v>128</v>
      </c>
      <c r="B25" s="253"/>
      <c r="C25" s="253"/>
      <c r="D25" s="253"/>
    </row>
    <row r="26" spans="1:9" x14ac:dyDescent="0.25">
      <c r="A26" s="253" t="s">
        <v>129</v>
      </c>
      <c r="B26" s="253"/>
      <c r="C26" s="253"/>
      <c r="D26" s="253"/>
    </row>
    <row r="27" spans="1:9" x14ac:dyDescent="0.25">
      <c r="A27" s="253" t="s">
        <v>130</v>
      </c>
      <c r="B27" s="253"/>
      <c r="C27" s="253"/>
      <c r="D27" s="253"/>
    </row>
    <row r="28" spans="1:9" x14ac:dyDescent="0.25">
      <c r="A28" s="253" t="s">
        <v>131</v>
      </c>
      <c r="B28" s="253"/>
      <c r="C28" s="253"/>
      <c r="D28" s="253"/>
    </row>
    <row r="29" spans="1:9" x14ac:dyDescent="0.25">
      <c r="A29" s="121"/>
      <c r="B29" s="121"/>
      <c r="C29" s="121"/>
      <c r="D29" s="121"/>
    </row>
    <row r="30" spans="1:9" x14ac:dyDescent="0.25">
      <c r="A30" s="121"/>
      <c r="B30" s="121"/>
      <c r="C30" s="121"/>
      <c r="D30" s="121"/>
    </row>
    <row r="31" spans="1:9" x14ac:dyDescent="0.25">
      <c r="A31" s="233" t="s">
        <v>276</v>
      </c>
      <c r="B31" s="233"/>
      <c r="C31" s="233"/>
      <c r="D31" s="233"/>
      <c r="E31" s="233"/>
      <c r="F31" s="233"/>
      <c r="G31" s="233"/>
      <c r="H31" s="233"/>
      <c r="I31" s="233"/>
    </row>
    <row r="33" spans="2:6" x14ac:dyDescent="0.25">
      <c r="B33" s="233"/>
      <c r="C33" s="233"/>
      <c r="D33" s="233"/>
      <c r="E33" s="233"/>
      <c r="F33" s="233"/>
    </row>
  </sheetData>
  <mergeCells count="20">
    <mergeCell ref="A23:D23"/>
    <mergeCell ref="A24:D24"/>
    <mergeCell ref="A25:D25"/>
    <mergeCell ref="C18:C19"/>
    <mergeCell ref="A27:D27"/>
    <mergeCell ref="B33:F33"/>
    <mergeCell ref="A28:D28"/>
    <mergeCell ref="A31:I31"/>
    <mergeCell ref="A2:D2"/>
    <mergeCell ref="A3:D3"/>
    <mergeCell ref="A4:D4"/>
    <mergeCell ref="A5:D5"/>
    <mergeCell ref="A26:D26"/>
    <mergeCell ref="A10:A11"/>
    <mergeCell ref="C10:C11"/>
    <mergeCell ref="D10:D11"/>
    <mergeCell ref="A15:A16"/>
    <mergeCell ref="C15:C16"/>
    <mergeCell ref="C21:C22"/>
    <mergeCell ref="D15:D16"/>
  </mergeCells>
  <hyperlinks>
    <hyperlink ref="B19" location="P1256" display="P1256"/>
    <hyperlink ref="B20" location="P1256" display="P1256"/>
    <hyperlink ref="A24" r:id="rId1" display="consultantplus://offline/ref=0794E895CA82F16FE72539EC8F292FDDAA17EB91470E528F34EBD000u6o0H"/>
  </hyperlinks>
  <pageMargins left="0.39370078740157483" right="0.39370078740157483" top="0.39370078740157483" bottom="0.39370078740157483" header="0.31496062992125984" footer="0.31496062992125984"/>
  <pageSetup paperSize="9" scale="95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15" sqref="G15"/>
    </sheetView>
  </sheetViews>
  <sheetFormatPr defaultColWidth="9.140625" defaultRowHeight="15" x14ac:dyDescent="0.25"/>
  <cols>
    <col min="1" max="1" width="9.140625" style="29"/>
    <col min="2" max="4" width="12.28515625" style="29" customWidth="1"/>
    <col min="5" max="5" width="14.85546875" style="29" customWidth="1"/>
    <col min="6" max="16384" width="9.140625" style="29"/>
  </cols>
  <sheetData>
    <row r="1" spans="1:5" x14ac:dyDescent="0.25">
      <c r="A1" s="32"/>
    </row>
    <row r="2" spans="1:5" x14ac:dyDescent="0.25">
      <c r="A2" s="32" t="s">
        <v>132</v>
      </c>
    </row>
    <row r="3" spans="1:5" x14ac:dyDescent="0.25">
      <c r="A3" s="32" t="s">
        <v>133</v>
      </c>
    </row>
    <row r="4" spans="1:5" x14ac:dyDescent="0.25">
      <c r="A4" s="32"/>
    </row>
    <row r="5" spans="1:5" x14ac:dyDescent="0.25">
      <c r="A5" s="32" t="s">
        <v>73</v>
      </c>
    </row>
    <row r="6" spans="1:5" x14ac:dyDescent="0.25">
      <c r="A6" s="32" t="s">
        <v>74</v>
      </c>
    </row>
    <row r="7" spans="1:5" ht="15.75" thickBot="1" x14ac:dyDescent="0.3">
      <c r="A7" s="32"/>
    </row>
    <row r="8" spans="1:5" ht="39" thickBot="1" x14ac:dyDescent="0.3">
      <c r="A8" s="33" t="s">
        <v>76</v>
      </c>
      <c r="B8" s="34" t="s">
        <v>0</v>
      </c>
      <c r="C8" s="34" t="s">
        <v>134</v>
      </c>
      <c r="D8" s="34" t="s">
        <v>135</v>
      </c>
      <c r="E8" s="34" t="s">
        <v>136</v>
      </c>
    </row>
    <row r="9" spans="1:5" ht="15.75" thickBot="1" x14ac:dyDescent="0.3">
      <c r="A9" s="31">
        <v>1</v>
      </c>
      <c r="B9" s="30">
        <v>2</v>
      </c>
      <c r="C9" s="30">
        <v>3</v>
      </c>
      <c r="D9" s="30">
        <v>4</v>
      </c>
      <c r="E9" s="30">
        <v>5</v>
      </c>
    </row>
    <row r="10" spans="1:5" ht="15.75" thickBot="1" x14ac:dyDescent="0.3">
      <c r="A10" s="31"/>
      <c r="B10" s="30"/>
      <c r="C10" s="30"/>
      <c r="D10" s="30"/>
      <c r="E10" s="30"/>
    </row>
    <row r="11" spans="1:5" ht="15.75" thickBot="1" x14ac:dyDescent="0.3">
      <c r="A11" s="31"/>
      <c r="B11" s="30"/>
      <c r="C11" s="30"/>
      <c r="D11" s="30"/>
      <c r="E11" s="30"/>
    </row>
    <row r="12" spans="1:5" ht="15.75" thickBot="1" x14ac:dyDescent="0.3">
      <c r="A12" s="31"/>
      <c r="B12" s="30" t="s">
        <v>86</v>
      </c>
      <c r="C12" s="30" t="s">
        <v>87</v>
      </c>
      <c r="D12" s="30" t="s">
        <v>87</v>
      </c>
      <c r="E12" s="30"/>
    </row>
    <row r="13" spans="1:5" x14ac:dyDescent="0.25">
      <c r="A13" s="32"/>
    </row>
    <row r="17" spans="1:9" x14ac:dyDescent="0.25">
      <c r="A17" s="233" t="s">
        <v>276</v>
      </c>
      <c r="B17" s="233"/>
      <c r="C17" s="233"/>
      <c r="D17" s="233"/>
      <c r="E17" s="233"/>
      <c r="F17" s="233"/>
      <c r="G17" s="233"/>
      <c r="H17" s="233"/>
      <c r="I17" s="233"/>
    </row>
  </sheetData>
  <mergeCells count="1">
    <mergeCell ref="A17:I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13" sqref="H13"/>
    </sheetView>
  </sheetViews>
  <sheetFormatPr defaultColWidth="9.140625" defaultRowHeight="15" x14ac:dyDescent="0.25"/>
  <cols>
    <col min="1" max="1" width="13.7109375" style="29" customWidth="1"/>
    <col min="2" max="2" width="21.5703125" style="29" customWidth="1"/>
    <col min="3" max="3" width="10" style="29" customWidth="1"/>
    <col min="4" max="4" width="9.140625" style="29"/>
    <col min="5" max="5" width="14" style="29" customWidth="1"/>
    <col min="6" max="16384" width="9.140625" style="29"/>
  </cols>
  <sheetData>
    <row r="1" spans="1:8" x14ac:dyDescent="0.25">
      <c r="A1" s="87"/>
    </row>
    <row r="2" spans="1:8" x14ac:dyDescent="0.25">
      <c r="A2" s="110" t="s">
        <v>137</v>
      </c>
    </row>
    <row r="3" spans="1:8" x14ac:dyDescent="0.25">
      <c r="A3" s="87" t="s">
        <v>138</v>
      </c>
    </row>
    <row r="4" spans="1:8" x14ac:dyDescent="0.25">
      <c r="A4" s="87"/>
    </row>
    <row r="5" spans="1:8" x14ac:dyDescent="0.25">
      <c r="A5" s="280" t="s">
        <v>282</v>
      </c>
      <c r="B5" s="280"/>
      <c r="C5" s="280"/>
      <c r="D5" s="280"/>
      <c r="E5" s="280"/>
      <c r="F5" s="280"/>
      <c r="G5" s="280"/>
      <c r="H5" s="280"/>
    </row>
    <row r="6" spans="1:8" x14ac:dyDescent="0.25">
      <c r="A6" s="280" t="s">
        <v>243</v>
      </c>
      <c r="B6" s="280"/>
      <c r="C6" s="280"/>
      <c r="D6" s="280"/>
      <c r="E6" s="280"/>
      <c r="F6" s="280"/>
      <c r="G6" s="280"/>
      <c r="H6" s="280"/>
    </row>
    <row r="7" spans="1:8" ht="15.75" thickBot="1" x14ac:dyDescent="0.3">
      <c r="A7" s="87"/>
    </row>
    <row r="8" spans="1:8" ht="77.25" thickBot="1" x14ac:dyDescent="0.3">
      <c r="A8" s="20" t="s">
        <v>76</v>
      </c>
      <c r="B8" s="85" t="s">
        <v>90</v>
      </c>
      <c r="C8" s="85" t="s">
        <v>139</v>
      </c>
      <c r="D8" s="85" t="s">
        <v>140</v>
      </c>
      <c r="E8" s="85" t="s">
        <v>141</v>
      </c>
    </row>
    <row r="9" spans="1:8" ht="15.75" thickBot="1" x14ac:dyDescent="0.3">
      <c r="A9" s="84">
        <v>1</v>
      </c>
      <c r="B9" s="86">
        <v>2</v>
      </c>
      <c r="C9" s="86">
        <v>3</v>
      </c>
      <c r="D9" s="86">
        <v>4</v>
      </c>
      <c r="E9" s="86">
        <v>5</v>
      </c>
    </row>
    <row r="10" spans="1:8" ht="15.75" thickBot="1" x14ac:dyDescent="0.3">
      <c r="A10" s="84">
        <v>1</v>
      </c>
      <c r="B10" s="30" t="s">
        <v>232</v>
      </c>
      <c r="C10" s="86">
        <v>1106933.33</v>
      </c>
      <c r="D10" s="86">
        <v>1.5</v>
      </c>
      <c r="E10" s="67">
        <v>16604</v>
      </c>
    </row>
    <row r="11" spans="1:8" ht="15.75" thickBot="1" x14ac:dyDescent="0.3">
      <c r="A11" s="84">
        <v>2</v>
      </c>
      <c r="B11" s="30" t="s">
        <v>233</v>
      </c>
      <c r="C11" s="86">
        <v>358079</v>
      </c>
      <c r="D11" s="86">
        <v>2.2000000000000002</v>
      </c>
      <c r="E11" s="67">
        <v>7877</v>
      </c>
    </row>
    <row r="12" spans="1:8" ht="15.75" thickBot="1" x14ac:dyDescent="0.3">
      <c r="A12" s="84">
        <v>3</v>
      </c>
      <c r="B12" s="30" t="s">
        <v>234</v>
      </c>
      <c r="C12" s="86"/>
      <c r="D12" s="86"/>
      <c r="E12" s="67"/>
    </row>
    <row r="13" spans="1:8" ht="15.75" thickBot="1" x14ac:dyDescent="0.3">
      <c r="A13" s="84">
        <v>4</v>
      </c>
      <c r="B13" s="30" t="s">
        <v>265</v>
      </c>
      <c r="C13" s="86"/>
      <c r="D13" s="86"/>
      <c r="E13" s="67"/>
    </row>
    <row r="14" spans="1:8" ht="15.75" thickBot="1" x14ac:dyDescent="0.3">
      <c r="A14" s="88"/>
      <c r="B14" s="30" t="s">
        <v>86</v>
      </c>
      <c r="C14" s="86"/>
      <c r="D14" s="86" t="s">
        <v>87</v>
      </c>
      <c r="E14" s="67">
        <f>SUM(E10:E13)</f>
        <v>24481</v>
      </c>
    </row>
    <row r="15" spans="1:8" x14ac:dyDescent="0.25">
      <c r="A15" s="32"/>
    </row>
    <row r="16" spans="1:8" x14ac:dyDescent="0.25">
      <c r="A16" s="35"/>
    </row>
    <row r="17" spans="1:9" x14ac:dyDescent="0.25">
      <c r="F17"/>
      <c r="G17"/>
    </row>
    <row r="18" spans="1:9" x14ac:dyDescent="0.25">
      <c r="A18" s="233" t="s">
        <v>276</v>
      </c>
      <c r="B18" s="233"/>
      <c r="C18" s="233"/>
      <c r="D18" s="233"/>
      <c r="E18" s="233"/>
      <c r="F18" s="233"/>
      <c r="G18" s="233"/>
      <c r="H18" s="233"/>
      <c r="I18" s="233"/>
    </row>
    <row r="19" spans="1:9" x14ac:dyDescent="0.25">
      <c r="B19" s="233" t="s">
        <v>263</v>
      </c>
      <c r="C19" s="233"/>
      <c r="D19" s="233"/>
      <c r="E19" s="233"/>
      <c r="F19" s="233"/>
      <c r="G19" s="233"/>
    </row>
  </sheetData>
  <mergeCells count="4">
    <mergeCell ref="A5:H5"/>
    <mergeCell ref="A6:H6"/>
    <mergeCell ref="B19:G19"/>
    <mergeCell ref="A18:I18"/>
  </mergeCells>
  <pageMargins left="0.47244094488188981" right="0.39370078740157483" top="0.74803149606299213" bottom="0.74803149606299213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18" sqref="D18"/>
    </sheetView>
  </sheetViews>
  <sheetFormatPr defaultColWidth="9.140625" defaultRowHeight="15" x14ac:dyDescent="0.25"/>
  <cols>
    <col min="1" max="1" width="9.140625" style="29"/>
    <col min="2" max="2" width="21.7109375" style="29" customWidth="1"/>
    <col min="3" max="3" width="14" style="29" customWidth="1"/>
    <col min="4" max="4" width="14.7109375" style="29" customWidth="1"/>
    <col min="5" max="5" width="12.5703125" style="29" customWidth="1"/>
    <col min="6" max="16384" width="9.140625" style="29"/>
  </cols>
  <sheetData>
    <row r="1" spans="1:9" x14ac:dyDescent="0.25">
      <c r="A1" s="32"/>
    </row>
    <row r="2" spans="1:9" x14ac:dyDescent="0.25">
      <c r="A2" s="32" t="s">
        <v>142</v>
      </c>
    </row>
    <row r="3" spans="1:9" x14ac:dyDescent="0.25">
      <c r="A3" s="32" t="s">
        <v>143</v>
      </c>
    </row>
    <row r="4" spans="1:9" x14ac:dyDescent="0.25">
      <c r="A4" s="32"/>
    </row>
    <row r="5" spans="1:9" x14ac:dyDescent="0.25">
      <c r="A5" s="32" t="s">
        <v>73</v>
      </c>
    </row>
    <row r="6" spans="1:9" x14ac:dyDescent="0.25">
      <c r="A6" s="32" t="s">
        <v>74</v>
      </c>
    </row>
    <row r="7" spans="1:9" ht="15.75" thickBot="1" x14ac:dyDescent="0.3">
      <c r="A7" s="32"/>
    </row>
    <row r="8" spans="1:9" ht="39" thickBot="1" x14ac:dyDescent="0.3">
      <c r="A8" s="33" t="s">
        <v>76</v>
      </c>
      <c r="B8" s="34" t="s">
        <v>0</v>
      </c>
      <c r="C8" s="34" t="s">
        <v>134</v>
      </c>
      <c r="D8" s="34" t="s">
        <v>135</v>
      </c>
      <c r="E8" s="34" t="s">
        <v>136</v>
      </c>
    </row>
    <row r="9" spans="1:9" ht="15.75" thickBot="1" x14ac:dyDescent="0.3">
      <c r="A9" s="31">
        <v>1</v>
      </c>
      <c r="B9" s="30">
        <v>2</v>
      </c>
      <c r="C9" s="30">
        <v>3</v>
      </c>
      <c r="D9" s="30">
        <v>4</v>
      </c>
      <c r="E9" s="30">
        <v>5</v>
      </c>
    </row>
    <row r="10" spans="1:9" ht="15.75" thickBot="1" x14ac:dyDescent="0.3">
      <c r="A10" s="31"/>
      <c r="B10" s="30"/>
      <c r="C10" s="30"/>
      <c r="D10" s="30"/>
      <c r="E10" s="30"/>
    </row>
    <row r="11" spans="1:9" ht="15.75" thickBot="1" x14ac:dyDescent="0.3">
      <c r="A11" s="31"/>
      <c r="B11" s="30"/>
      <c r="C11" s="30"/>
      <c r="D11" s="30"/>
      <c r="E11" s="30"/>
    </row>
    <row r="12" spans="1:9" ht="15.75" thickBot="1" x14ac:dyDescent="0.3">
      <c r="A12" s="31"/>
      <c r="B12" s="30" t="s">
        <v>86</v>
      </c>
      <c r="C12" s="30" t="s">
        <v>87</v>
      </c>
      <c r="D12" s="30" t="s">
        <v>87</v>
      </c>
      <c r="E12" s="30"/>
    </row>
    <row r="13" spans="1:9" x14ac:dyDescent="0.25">
      <c r="A13" s="32"/>
    </row>
    <row r="14" spans="1:9" x14ac:dyDescent="0.25">
      <c r="A14" s="35"/>
    </row>
    <row r="16" spans="1:9" x14ac:dyDescent="0.25">
      <c r="A16" s="233" t="s">
        <v>276</v>
      </c>
      <c r="B16" s="233"/>
      <c r="C16" s="233"/>
      <c r="D16" s="233"/>
      <c r="E16" s="233"/>
      <c r="F16" s="233"/>
      <c r="G16" s="233"/>
      <c r="H16" s="233"/>
      <c r="I16" s="233"/>
    </row>
  </sheetData>
  <mergeCells count="1">
    <mergeCell ref="A16:I1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11" sqref="H11"/>
    </sheetView>
  </sheetViews>
  <sheetFormatPr defaultColWidth="9.140625" defaultRowHeight="15" x14ac:dyDescent="0.25"/>
  <cols>
    <col min="1" max="16384" width="9.140625" style="29"/>
  </cols>
  <sheetData>
    <row r="1" spans="1:5" x14ac:dyDescent="0.25">
      <c r="A1" s="32"/>
    </row>
    <row r="2" spans="1:5" x14ac:dyDescent="0.25">
      <c r="A2" s="32" t="s">
        <v>144</v>
      </c>
    </row>
    <row r="3" spans="1:5" x14ac:dyDescent="0.25">
      <c r="A3" s="32" t="s">
        <v>145</v>
      </c>
    </row>
    <row r="4" spans="1:5" x14ac:dyDescent="0.25">
      <c r="A4" s="32"/>
    </row>
    <row r="5" spans="1:5" x14ac:dyDescent="0.25">
      <c r="A5" s="32" t="s">
        <v>73</v>
      </c>
    </row>
    <row r="6" spans="1:5" x14ac:dyDescent="0.25">
      <c r="A6" s="32" t="s">
        <v>74</v>
      </c>
    </row>
    <row r="7" spans="1:5" ht="15.75" thickBot="1" x14ac:dyDescent="0.3">
      <c r="A7" s="32"/>
    </row>
    <row r="8" spans="1:5" ht="64.5" thickBot="1" x14ac:dyDescent="0.3">
      <c r="A8" s="33" t="s">
        <v>76</v>
      </c>
      <c r="B8" s="34" t="s">
        <v>0</v>
      </c>
      <c r="C8" s="34" t="s">
        <v>134</v>
      </c>
      <c r="D8" s="34" t="s">
        <v>135</v>
      </c>
      <c r="E8" s="34" t="s">
        <v>136</v>
      </c>
    </row>
    <row r="9" spans="1:5" ht="15.75" thickBot="1" x14ac:dyDescent="0.3">
      <c r="A9" s="31">
        <v>1</v>
      </c>
      <c r="B9" s="30">
        <v>2</v>
      </c>
      <c r="C9" s="30">
        <v>3</v>
      </c>
      <c r="D9" s="30">
        <v>4</v>
      </c>
      <c r="E9" s="30">
        <v>5</v>
      </c>
    </row>
    <row r="10" spans="1:5" ht="15.75" thickBot="1" x14ac:dyDescent="0.3">
      <c r="A10" s="31"/>
      <c r="B10" s="30"/>
      <c r="C10" s="30"/>
      <c r="D10" s="30"/>
      <c r="E10" s="30"/>
    </row>
    <row r="11" spans="1:5" ht="15.75" thickBot="1" x14ac:dyDescent="0.3">
      <c r="A11" s="31"/>
      <c r="B11" s="30"/>
      <c r="C11" s="30"/>
      <c r="D11" s="30"/>
      <c r="E11" s="30"/>
    </row>
    <row r="12" spans="1:5" ht="15.75" thickBot="1" x14ac:dyDescent="0.3">
      <c r="A12" s="31"/>
      <c r="B12" s="30" t="s">
        <v>86</v>
      </c>
      <c r="C12" s="30" t="s">
        <v>87</v>
      </c>
      <c r="D12" s="30" t="s">
        <v>87</v>
      </c>
      <c r="E12" s="30"/>
    </row>
    <row r="13" spans="1:5" x14ac:dyDescent="0.25">
      <c r="A13" s="32"/>
    </row>
    <row r="17" spans="1:9" x14ac:dyDescent="0.25">
      <c r="A17" s="233" t="s">
        <v>276</v>
      </c>
      <c r="B17" s="233"/>
      <c r="C17" s="233"/>
      <c r="D17" s="233"/>
      <c r="E17" s="233"/>
      <c r="F17" s="233"/>
      <c r="G17" s="233"/>
      <c r="H17" s="233"/>
      <c r="I17" s="233"/>
    </row>
  </sheetData>
  <mergeCells count="1">
    <mergeCell ref="A17:I1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view="pageBreakPreview" zoomScale="120" zoomScaleNormal="100" zoomScaleSheetLayoutView="120" workbookViewId="0">
      <selection activeCell="F56" sqref="F56"/>
    </sheetView>
  </sheetViews>
  <sheetFormatPr defaultColWidth="9.140625" defaultRowHeight="15" x14ac:dyDescent="0.25"/>
  <cols>
    <col min="1" max="1" width="3.7109375" style="29" customWidth="1"/>
    <col min="2" max="2" width="19.28515625" style="29" customWidth="1"/>
    <col min="3" max="3" width="14" style="29" customWidth="1"/>
    <col min="4" max="4" width="11.85546875" style="29" customWidth="1"/>
    <col min="5" max="5" width="13.140625" style="29" customWidth="1"/>
    <col min="6" max="6" width="10.7109375" style="29" customWidth="1"/>
    <col min="7" max="16384" width="9.140625" style="29"/>
  </cols>
  <sheetData>
    <row r="1" spans="1:6" x14ac:dyDescent="0.25">
      <c r="A1" s="110" t="s">
        <v>146</v>
      </c>
    </row>
    <row r="2" spans="1:6" ht="9.75" customHeight="1" x14ac:dyDescent="0.25">
      <c r="A2" s="87"/>
    </row>
    <row r="3" spans="1:6" x14ac:dyDescent="0.25">
      <c r="A3" s="280" t="s">
        <v>286</v>
      </c>
      <c r="B3" s="280"/>
      <c r="C3" s="280"/>
      <c r="D3" s="280"/>
      <c r="E3" s="280"/>
      <c r="F3" s="280"/>
    </row>
    <row r="4" spans="1:6" x14ac:dyDescent="0.25">
      <c r="A4" s="280" t="s">
        <v>256</v>
      </c>
      <c r="B4" s="280"/>
      <c r="C4" s="280"/>
      <c r="D4" s="280"/>
      <c r="E4" s="280"/>
      <c r="F4" s="280"/>
    </row>
    <row r="5" spans="1:6" ht="7.5" customHeight="1" x14ac:dyDescent="0.25">
      <c r="A5" s="87"/>
    </row>
    <row r="6" spans="1:6" x14ac:dyDescent="0.25">
      <c r="A6" s="110" t="s">
        <v>147</v>
      </c>
    </row>
    <row r="7" spans="1:6" ht="8.25" customHeight="1" thickBot="1" x14ac:dyDescent="0.3">
      <c r="A7" s="87"/>
    </row>
    <row r="8" spans="1:6" ht="39" thickBot="1" x14ac:dyDescent="0.3">
      <c r="A8" s="20" t="s">
        <v>76</v>
      </c>
      <c r="B8" s="85" t="s">
        <v>90</v>
      </c>
      <c r="C8" s="85" t="s">
        <v>148</v>
      </c>
      <c r="D8" s="85" t="s">
        <v>149</v>
      </c>
      <c r="E8" s="85" t="s">
        <v>150</v>
      </c>
      <c r="F8" s="85" t="s">
        <v>94</v>
      </c>
    </row>
    <row r="9" spans="1:6" ht="15.75" thickBot="1" x14ac:dyDescent="0.3">
      <c r="A9" s="84">
        <v>1</v>
      </c>
      <c r="B9" s="86">
        <v>2</v>
      </c>
      <c r="C9" s="86">
        <v>3</v>
      </c>
      <c r="D9" s="86">
        <v>4</v>
      </c>
      <c r="E9" s="86">
        <v>5</v>
      </c>
      <c r="F9" s="86">
        <v>6</v>
      </c>
    </row>
    <row r="10" spans="1:6" ht="15.75" thickBot="1" x14ac:dyDescent="0.3">
      <c r="A10" s="84">
        <v>1</v>
      </c>
      <c r="B10" s="30" t="s">
        <v>235</v>
      </c>
      <c r="C10" s="86">
        <v>1</v>
      </c>
      <c r="D10" s="86">
        <v>12</v>
      </c>
      <c r="E10" s="86">
        <v>1056</v>
      </c>
      <c r="F10" s="67">
        <v>12672</v>
      </c>
    </row>
    <row r="11" spans="1:6" ht="15.75" thickBot="1" x14ac:dyDescent="0.3">
      <c r="A11" s="84">
        <v>2</v>
      </c>
      <c r="B11" s="30" t="s">
        <v>236</v>
      </c>
      <c r="C11" s="86">
        <v>1</v>
      </c>
      <c r="D11" s="86">
        <v>12</v>
      </c>
      <c r="E11" s="86">
        <v>610.66</v>
      </c>
      <c r="F11" s="67">
        <v>7328</v>
      </c>
    </row>
    <row r="12" spans="1:6" ht="15.75" thickBot="1" x14ac:dyDescent="0.3">
      <c r="A12" s="88"/>
      <c r="B12" s="30" t="s">
        <v>86</v>
      </c>
      <c r="C12" s="86" t="s">
        <v>87</v>
      </c>
      <c r="D12" s="86" t="s">
        <v>87</v>
      </c>
      <c r="E12" s="86" t="s">
        <v>87</v>
      </c>
      <c r="F12" s="67">
        <f>SUM(F10:F11)</f>
        <v>20000</v>
      </c>
    </row>
    <row r="13" spans="1:6" ht="6.75" customHeight="1" x14ac:dyDescent="0.25">
      <c r="A13" s="87"/>
    </row>
    <row r="14" spans="1:6" x14ac:dyDescent="0.25">
      <c r="A14" s="110" t="s">
        <v>151</v>
      </c>
    </row>
    <row r="15" spans="1:6" ht="6.75" customHeight="1" thickBot="1" x14ac:dyDescent="0.3">
      <c r="A15" s="87"/>
    </row>
    <row r="16" spans="1:6" ht="39" thickBot="1" x14ac:dyDescent="0.3">
      <c r="A16" s="20" t="s">
        <v>76</v>
      </c>
      <c r="B16" s="85" t="s">
        <v>90</v>
      </c>
      <c r="C16" s="85" t="s">
        <v>152</v>
      </c>
      <c r="D16" s="85" t="s">
        <v>153</v>
      </c>
      <c r="E16" s="85" t="s">
        <v>154</v>
      </c>
    </row>
    <row r="17" spans="1:6" ht="15.75" thickBot="1" x14ac:dyDescent="0.3">
      <c r="A17" s="84">
        <v>1</v>
      </c>
      <c r="B17" s="86">
        <v>2</v>
      </c>
      <c r="C17" s="86">
        <v>3</v>
      </c>
      <c r="D17" s="86">
        <v>4</v>
      </c>
      <c r="E17" s="86">
        <v>5</v>
      </c>
    </row>
    <row r="18" spans="1:6" ht="15.75" thickBot="1" x14ac:dyDescent="0.3">
      <c r="A18" s="88"/>
      <c r="B18" s="30"/>
      <c r="C18" s="30"/>
      <c r="D18" s="30"/>
      <c r="E18" s="30"/>
    </row>
    <row r="19" spans="1:6" ht="15.75" thickBot="1" x14ac:dyDescent="0.3">
      <c r="A19" s="88"/>
      <c r="B19" s="30"/>
      <c r="C19" s="30"/>
      <c r="D19" s="30"/>
      <c r="E19" s="30"/>
    </row>
    <row r="20" spans="1:6" ht="15.75" thickBot="1" x14ac:dyDescent="0.3">
      <c r="A20" s="88"/>
      <c r="B20" s="30" t="s">
        <v>86</v>
      </c>
      <c r="C20" s="30"/>
      <c r="D20" s="30"/>
      <c r="E20" s="30"/>
    </row>
    <row r="21" spans="1:6" ht="6" customHeight="1" x14ac:dyDescent="0.25">
      <c r="A21" s="87"/>
    </row>
    <row r="22" spans="1:6" x14ac:dyDescent="0.25">
      <c r="A22" s="110" t="s">
        <v>257</v>
      </c>
    </row>
    <row r="23" spans="1:6" ht="6" customHeight="1" thickBot="1" x14ac:dyDescent="0.3">
      <c r="A23" s="26"/>
    </row>
    <row r="24" spans="1:6" ht="39" thickBot="1" x14ac:dyDescent="0.3">
      <c r="A24" s="20" t="s">
        <v>76</v>
      </c>
      <c r="B24" s="85" t="s">
        <v>0</v>
      </c>
      <c r="C24" s="85" t="s">
        <v>157</v>
      </c>
      <c r="D24" s="85" t="s">
        <v>158</v>
      </c>
      <c r="E24" s="85" t="s">
        <v>159</v>
      </c>
      <c r="F24" s="85" t="s">
        <v>160</v>
      </c>
    </row>
    <row r="25" spans="1:6" ht="15.75" thickBot="1" x14ac:dyDescent="0.3">
      <c r="A25" s="84">
        <v>1</v>
      </c>
      <c r="B25" s="86">
        <v>2</v>
      </c>
      <c r="C25" s="86">
        <v>4</v>
      </c>
      <c r="D25" s="86">
        <v>5</v>
      </c>
      <c r="E25" s="86">
        <v>6</v>
      </c>
      <c r="F25" s="86">
        <v>6</v>
      </c>
    </row>
    <row r="26" spans="1:6" ht="15.75" thickBot="1" x14ac:dyDescent="0.3">
      <c r="A26" s="84">
        <v>1</v>
      </c>
      <c r="B26" s="30" t="s">
        <v>237</v>
      </c>
      <c r="C26" s="86">
        <v>14250</v>
      </c>
      <c r="D26" s="86">
        <v>11.29</v>
      </c>
      <c r="E26" s="86"/>
      <c r="F26" s="67">
        <v>180000</v>
      </c>
    </row>
    <row r="27" spans="1:6" ht="15.75" thickBot="1" x14ac:dyDescent="0.3">
      <c r="A27" s="84">
        <v>2</v>
      </c>
      <c r="B27" s="30" t="s">
        <v>238</v>
      </c>
      <c r="C27" s="86">
        <v>204</v>
      </c>
      <c r="D27" s="86">
        <v>100.67</v>
      </c>
      <c r="E27" s="86"/>
      <c r="F27" s="71">
        <v>20537</v>
      </c>
    </row>
    <row r="28" spans="1:6" ht="15.75" thickBot="1" x14ac:dyDescent="0.3">
      <c r="A28" s="105">
        <v>3</v>
      </c>
      <c r="B28" s="30" t="s">
        <v>301</v>
      </c>
      <c r="C28" s="106">
        <v>37.6</v>
      </c>
      <c r="D28" s="106">
        <v>10091.59</v>
      </c>
      <c r="E28" s="106"/>
      <c r="F28" s="71">
        <v>461439</v>
      </c>
    </row>
    <row r="29" spans="1:6" s="195" customFormat="1" ht="15.75" thickBot="1" x14ac:dyDescent="0.3">
      <c r="A29" s="197">
        <v>4</v>
      </c>
      <c r="B29" s="30" t="s">
        <v>300</v>
      </c>
      <c r="C29" s="198">
        <v>4.2</v>
      </c>
      <c r="D29" s="198">
        <v>720</v>
      </c>
      <c r="E29" s="198"/>
      <c r="F29" s="71">
        <v>3024</v>
      </c>
    </row>
    <row r="30" spans="1:6" ht="15.75" thickBot="1" x14ac:dyDescent="0.3">
      <c r="A30" s="88"/>
      <c r="B30" s="30" t="s">
        <v>86</v>
      </c>
      <c r="C30" s="86" t="s">
        <v>87</v>
      </c>
      <c r="D30" s="86" t="s">
        <v>87</v>
      </c>
      <c r="E30" s="86" t="s">
        <v>87</v>
      </c>
      <c r="F30" s="71">
        <f>SUM(F26:F29)</f>
        <v>665000</v>
      </c>
    </row>
    <row r="31" spans="1:6" ht="11.25" customHeight="1" x14ac:dyDescent="0.25">
      <c r="A31" s="92"/>
      <c r="B31" s="93"/>
      <c r="C31" s="94"/>
      <c r="D31" s="94"/>
      <c r="E31" s="94"/>
      <c r="F31" s="95"/>
    </row>
    <row r="32" spans="1:6" ht="15.75" thickBot="1" x14ac:dyDescent="0.3">
      <c r="A32" s="110" t="s">
        <v>161</v>
      </c>
    </row>
    <row r="33" spans="1:5" ht="39" thickBot="1" x14ac:dyDescent="0.3">
      <c r="A33" s="20" t="s">
        <v>76</v>
      </c>
      <c r="B33" s="85" t="s">
        <v>0</v>
      </c>
      <c r="C33" s="85" t="s">
        <v>162</v>
      </c>
      <c r="D33" s="85" t="s">
        <v>163</v>
      </c>
      <c r="E33" s="85" t="s">
        <v>164</v>
      </c>
    </row>
    <row r="34" spans="1:5" ht="15.75" thickBot="1" x14ac:dyDescent="0.3">
      <c r="A34" s="84">
        <v>1</v>
      </c>
      <c r="B34" s="86">
        <v>2</v>
      </c>
      <c r="C34" s="86">
        <v>4</v>
      </c>
      <c r="D34" s="86">
        <v>5</v>
      </c>
      <c r="E34" s="86">
        <v>6</v>
      </c>
    </row>
    <row r="35" spans="1:5" ht="15.75" thickBot="1" x14ac:dyDescent="0.3">
      <c r="A35" s="88"/>
      <c r="B35" s="30"/>
      <c r="C35" s="30"/>
      <c r="D35" s="30"/>
      <c r="E35" s="30"/>
    </row>
    <row r="36" spans="1:5" ht="15.75" thickBot="1" x14ac:dyDescent="0.3">
      <c r="A36" s="88"/>
      <c r="B36" s="30"/>
      <c r="C36" s="30"/>
      <c r="D36" s="30"/>
      <c r="E36" s="30"/>
    </row>
    <row r="37" spans="1:5" ht="15.75" thickBot="1" x14ac:dyDescent="0.3">
      <c r="A37" s="88"/>
      <c r="B37" s="30" t="s">
        <v>86</v>
      </c>
      <c r="C37" s="30" t="s">
        <v>87</v>
      </c>
      <c r="D37" s="30" t="s">
        <v>87</v>
      </c>
      <c r="E37" s="30" t="s">
        <v>87</v>
      </c>
    </row>
    <row r="38" spans="1:5" x14ac:dyDescent="0.25">
      <c r="A38" s="87"/>
    </row>
    <row r="39" spans="1:5" x14ac:dyDescent="0.25">
      <c r="A39" s="110" t="s">
        <v>165</v>
      </c>
    </row>
    <row r="40" spans="1:5" x14ac:dyDescent="0.25">
      <c r="A40" s="87" t="s">
        <v>166</v>
      </c>
    </row>
    <row r="41" spans="1:5" ht="15.75" thickBot="1" x14ac:dyDescent="0.3">
      <c r="A41" s="87"/>
    </row>
    <row r="42" spans="1:5" ht="39" thickBot="1" x14ac:dyDescent="0.3">
      <c r="A42" s="20" t="s">
        <v>76</v>
      </c>
      <c r="B42" s="85" t="s">
        <v>90</v>
      </c>
      <c r="C42" s="85" t="s">
        <v>167</v>
      </c>
      <c r="D42" s="85" t="s">
        <v>168</v>
      </c>
      <c r="E42" s="85" t="s">
        <v>169</v>
      </c>
    </row>
    <row r="43" spans="1:5" ht="15.75" thickBot="1" x14ac:dyDescent="0.3">
      <c r="A43" s="84">
        <v>1</v>
      </c>
      <c r="B43" s="86">
        <v>2</v>
      </c>
      <c r="C43" s="86">
        <v>3</v>
      </c>
      <c r="D43" s="86">
        <v>4</v>
      </c>
      <c r="E43" s="86">
        <v>5</v>
      </c>
    </row>
    <row r="44" spans="1:5" ht="15.75" thickBot="1" x14ac:dyDescent="0.3">
      <c r="A44" s="88">
        <v>1</v>
      </c>
      <c r="B44" s="30" t="s">
        <v>239</v>
      </c>
      <c r="C44" s="86">
        <v>1</v>
      </c>
      <c r="D44" s="86"/>
      <c r="E44" s="86">
        <v>1129</v>
      </c>
    </row>
    <row r="45" spans="1:5" ht="39" thickBot="1" x14ac:dyDescent="0.3">
      <c r="A45" s="119">
        <v>2</v>
      </c>
      <c r="B45" s="30" t="s">
        <v>254</v>
      </c>
      <c r="C45" s="118">
        <v>1</v>
      </c>
      <c r="D45" s="118"/>
      <c r="E45" s="118">
        <v>3037</v>
      </c>
    </row>
    <row r="46" spans="1:5" s="129" customFormat="1" ht="39" thickBot="1" x14ac:dyDescent="0.3">
      <c r="A46" s="133">
        <v>3</v>
      </c>
      <c r="B46" s="30" t="s">
        <v>240</v>
      </c>
      <c r="C46" s="132">
        <v>1</v>
      </c>
      <c r="D46" s="132"/>
      <c r="E46" s="132">
        <v>4408</v>
      </c>
    </row>
    <row r="47" spans="1:5" ht="25.5" x14ac:dyDescent="0.25">
      <c r="A47" s="149">
        <v>4</v>
      </c>
      <c r="B47" s="50" t="s">
        <v>269</v>
      </c>
      <c r="C47" s="142">
        <v>1</v>
      </c>
      <c r="D47" s="142"/>
      <c r="E47" s="142">
        <v>1224</v>
      </c>
    </row>
    <row r="48" spans="1:5" s="147" customFormat="1" ht="51" x14ac:dyDescent="0.25">
      <c r="A48" s="145">
        <v>5</v>
      </c>
      <c r="B48" s="145" t="s">
        <v>280</v>
      </c>
      <c r="C48" s="134">
        <v>1</v>
      </c>
      <c r="D48" s="134"/>
      <c r="E48" s="134">
        <v>3000</v>
      </c>
    </row>
    <row r="49" spans="1:5" s="137" customFormat="1" x14ac:dyDescent="0.25">
      <c r="A49" s="153">
        <v>6</v>
      </c>
      <c r="B49" s="154" t="s">
        <v>272</v>
      </c>
      <c r="C49" s="155">
        <v>1</v>
      </c>
      <c r="D49" s="155"/>
      <c r="E49" s="155">
        <v>2202</v>
      </c>
    </row>
    <row r="50" spans="1:5" s="150" customFormat="1" x14ac:dyDescent="0.25">
      <c r="A50" s="145"/>
      <c r="B50" s="145"/>
      <c r="C50" s="134"/>
      <c r="D50" s="134"/>
      <c r="E50" s="134"/>
    </row>
    <row r="51" spans="1:5" ht="15.75" thickBot="1" x14ac:dyDescent="0.3">
      <c r="A51" s="264" t="s">
        <v>258</v>
      </c>
      <c r="B51" s="281"/>
      <c r="C51" s="281"/>
      <c r="D51" s="281"/>
      <c r="E51" s="282"/>
    </row>
    <row r="52" spans="1:5" s="129" customFormat="1" ht="77.25" thickBot="1" x14ac:dyDescent="0.3">
      <c r="A52" s="131">
        <v>1</v>
      </c>
      <c r="B52" s="134" t="s">
        <v>302</v>
      </c>
      <c r="C52" s="134"/>
      <c r="D52" s="134"/>
      <c r="E52" s="134">
        <v>58474759.719999999</v>
      </c>
    </row>
    <row r="53" spans="1:5" ht="15.75" thickBot="1" x14ac:dyDescent="0.3">
      <c r="A53" s="88"/>
      <c r="B53" s="30" t="s">
        <v>86</v>
      </c>
      <c r="C53" s="86" t="s">
        <v>87</v>
      </c>
      <c r="D53" s="86" t="s">
        <v>87</v>
      </c>
      <c r="E53" s="86">
        <f>SUM(E44:E52)</f>
        <v>58489759.719999999</v>
      </c>
    </row>
    <row r="54" spans="1:5" ht="15.75" customHeight="1" x14ac:dyDescent="0.25">
      <c r="A54" s="92"/>
      <c r="B54" s="93"/>
      <c r="C54" s="94"/>
      <c r="D54" s="94"/>
      <c r="E54" s="94"/>
    </row>
    <row r="55" spans="1:5" x14ac:dyDescent="0.25">
      <c r="A55" s="110" t="s">
        <v>170</v>
      </c>
    </row>
    <row r="56" spans="1:5" ht="15.75" thickBot="1" x14ac:dyDescent="0.3">
      <c r="A56" s="87"/>
    </row>
    <row r="57" spans="1:5" ht="26.25" thickBot="1" x14ac:dyDescent="0.3">
      <c r="A57" s="20" t="s">
        <v>76</v>
      </c>
      <c r="B57" s="85" t="s">
        <v>90</v>
      </c>
      <c r="C57" s="85" t="s">
        <v>171</v>
      </c>
      <c r="D57" s="85" t="s">
        <v>172</v>
      </c>
    </row>
    <row r="58" spans="1:5" ht="15.75" thickBot="1" x14ac:dyDescent="0.3">
      <c r="A58" s="84">
        <v>1</v>
      </c>
      <c r="B58" s="86">
        <v>2</v>
      </c>
      <c r="C58" s="86">
        <v>3</v>
      </c>
      <c r="D58" s="86">
        <v>4</v>
      </c>
    </row>
    <row r="59" spans="1:5" ht="26.25" thickBot="1" x14ac:dyDescent="0.3">
      <c r="A59" s="84">
        <v>1</v>
      </c>
      <c r="B59" s="30" t="s">
        <v>241</v>
      </c>
      <c r="C59" s="86">
        <v>1</v>
      </c>
      <c r="D59" s="86">
        <v>4350</v>
      </c>
    </row>
    <row r="60" spans="1:5" s="129" customFormat="1" ht="15.75" thickBot="1" x14ac:dyDescent="0.3">
      <c r="A60" s="130">
        <v>2</v>
      </c>
      <c r="B60" s="30" t="s">
        <v>266</v>
      </c>
      <c r="C60" s="180">
        <v>1</v>
      </c>
      <c r="D60" s="180">
        <v>6305</v>
      </c>
    </row>
    <row r="61" spans="1:5" s="126" customFormat="1" ht="26.25" thickBot="1" x14ac:dyDescent="0.3">
      <c r="A61" s="127">
        <v>3</v>
      </c>
      <c r="B61" s="30" t="s">
        <v>273</v>
      </c>
      <c r="C61" s="180">
        <v>1</v>
      </c>
      <c r="D61" s="180">
        <v>1345</v>
      </c>
    </row>
    <row r="62" spans="1:5" s="137" customFormat="1" ht="26.25" thickBot="1" x14ac:dyDescent="0.3">
      <c r="A62" s="173">
        <v>4</v>
      </c>
      <c r="B62" s="30" t="s">
        <v>274</v>
      </c>
      <c r="C62" s="180">
        <v>1</v>
      </c>
      <c r="D62" s="180">
        <v>3000</v>
      </c>
    </row>
    <row r="63" spans="1:5" s="143" customFormat="1" ht="15.75" thickBot="1" x14ac:dyDescent="0.3">
      <c r="A63" s="144"/>
      <c r="B63" s="30"/>
      <c r="C63" s="180"/>
      <c r="D63" s="180"/>
    </row>
    <row r="64" spans="1:5" s="137" customFormat="1" ht="15.75" thickBot="1" x14ac:dyDescent="0.3">
      <c r="A64" s="138"/>
      <c r="B64" s="30"/>
      <c r="C64" s="139"/>
      <c r="D64" s="139"/>
    </row>
    <row r="65" spans="1:9" ht="15.75" thickBot="1" x14ac:dyDescent="0.3">
      <c r="A65" s="88"/>
      <c r="B65" s="30" t="s">
        <v>86</v>
      </c>
      <c r="C65" s="86" t="s">
        <v>87</v>
      </c>
      <c r="D65" s="128">
        <f>SUM(D59:D64)</f>
        <v>15000</v>
      </c>
    </row>
    <row r="66" spans="1:9" ht="7.5" customHeight="1" x14ac:dyDescent="0.25">
      <c r="A66" s="87"/>
    </row>
    <row r="67" spans="1:9" x14ac:dyDescent="0.25">
      <c r="A67" s="110" t="s">
        <v>173</v>
      </c>
    </row>
    <row r="68" spans="1:9" x14ac:dyDescent="0.25">
      <c r="A68" s="87" t="s">
        <v>174</v>
      </c>
    </row>
    <row r="69" spans="1:9" ht="8.25" customHeight="1" thickBot="1" x14ac:dyDescent="0.3">
      <c r="A69" s="87"/>
    </row>
    <row r="70" spans="1:9" ht="39" thickBot="1" x14ac:dyDescent="0.3">
      <c r="A70" s="20" t="s">
        <v>76</v>
      </c>
      <c r="B70" s="85" t="s">
        <v>90</v>
      </c>
      <c r="C70" s="85" t="s">
        <v>162</v>
      </c>
      <c r="D70" s="85" t="s">
        <v>175</v>
      </c>
      <c r="E70" s="85" t="s">
        <v>176</v>
      </c>
    </row>
    <row r="71" spans="1:9" ht="15.75" thickBot="1" x14ac:dyDescent="0.3">
      <c r="A71" s="84"/>
      <c r="B71" s="86">
        <v>1</v>
      </c>
      <c r="C71" s="86">
        <v>2</v>
      </c>
      <c r="D71" s="86">
        <v>3</v>
      </c>
      <c r="E71" s="86">
        <v>4</v>
      </c>
    </row>
    <row r="72" spans="1:9" ht="15.75" customHeight="1" thickBot="1" x14ac:dyDescent="0.3">
      <c r="A72" s="255" t="s">
        <v>284</v>
      </c>
      <c r="B72" s="256"/>
      <c r="C72" s="256"/>
      <c r="D72" s="256"/>
      <c r="E72" s="257"/>
    </row>
    <row r="73" spans="1:9" ht="23.25" customHeight="1" thickBot="1" x14ac:dyDescent="0.3">
      <c r="A73" s="84">
        <v>1</v>
      </c>
      <c r="B73" s="30" t="s">
        <v>264</v>
      </c>
      <c r="C73" s="86"/>
      <c r="D73" s="86"/>
      <c r="E73" s="86">
        <v>50000</v>
      </c>
    </row>
    <row r="74" spans="1:9" ht="23.25" customHeight="1" thickBot="1" x14ac:dyDescent="0.3">
      <c r="A74" s="113">
        <v>2</v>
      </c>
      <c r="B74" s="30"/>
      <c r="C74" s="114"/>
      <c r="D74" s="114"/>
      <c r="E74" s="114"/>
    </row>
    <row r="75" spans="1:9" ht="15.75" customHeight="1" thickBot="1" x14ac:dyDescent="0.3">
      <c r="A75" s="255" t="s">
        <v>258</v>
      </c>
      <c r="B75" s="256"/>
      <c r="C75" s="256"/>
      <c r="D75" s="256"/>
      <c r="E75" s="257"/>
    </row>
    <row r="76" spans="1:9" ht="15.75" thickBot="1" x14ac:dyDescent="0.3">
      <c r="A76" s="88"/>
      <c r="B76" s="90" t="s">
        <v>86</v>
      </c>
      <c r="C76" s="91"/>
      <c r="D76" s="91" t="s">
        <v>87</v>
      </c>
      <c r="E76" s="125">
        <f>E73+E74</f>
        <v>50000</v>
      </c>
    </row>
    <row r="78" spans="1:9" x14ac:dyDescent="0.25">
      <c r="A78" s="233" t="s">
        <v>276</v>
      </c>
      <c r="B78" s="233"/>
      <c r="C78" s="233"/>
      <c r="D78" s="233"/>
      <c r="E78" s="233"/>
      <c r="F78" s="233"/>
      <c r="G78" s="233"/>
      <c r="H78" s="233"/>
      <c r="I78" s="233"/>
    </row>
    <row r="79" spans="1:9" x14ac:dyDescent="0.25">
      <c r="A79"/>
      <c r="B79"/>
      <c r="C79"/>
      <c r="D79"/>
      <c r="E79"/>
    </row>
    <row r="80" spans="1:9" x14ac:dyDescent="0.25">
      <c r="A80" s="231"/>
      <c r="B80" s="231"/>
      <c r="C80" s="231"/>
      <c r="D80" s="231"/>
      <c r="E80" s="231"/>
    </row>
  </sheetData>
  <mergeCells count="7">
    <mergeCell ref="A80:E80"/>
    <mergeCell ref="A3:F3"/>
    <mergeCell ref="A4:F4"/>
    <mergeCell ref="A72:E72"/>
    <mergeCell ref="A75:E75"/>
    <mergeCell ref="A51:E51"/>
    <mergeCell ref="A78:I7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3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="120" zoomScaleNormal="100" zoomScaleSheetLayoutView="120" workbookViewId="0">
      <selection activeCell="B59" sqref="B59:D62"/>
    </sheetView>
  </sheetViews>
  <sheetFormatPr defaultColWidth="9.140625" defaultRowHeight="15" x14ac:dyDescent="0.25"/>
  <cols>
    <col min="1" max="1" width="3.7109375" style="183" customWidth="1"/>
    <col min="2" max="2" width="19.28515625" style="183" customWidth="1"/>
    <col min="3" max="3" width="14" style="183" customWidth="1"/>
    <col min="4" max="4" width="11.85546875" style="183" customWidth="1"/>
    <col min="5" max="5" width="13.140625" style="183" customWidth="1"/>
    <col min="6" max="6" width="10.7109375" style="183" customWidth="1"/>
    <col min="7" max="16384" width="9.140625" style="183"/>
  </cols>
  <sheetData>
    <row r="1" spans="1:6" x14ac:dyDescent="0.25">
      <c r="A1" s="188" t="s">
        <v>146</v>
      </c>
    </row>
    <row r="2" spans="1:6" ht="9.75" customHeight="1" x14ac:dyDescent="0.25">
      <c r="A2" s="188"/>
    </row>
    <row r="3" spans="1:6" x14ac:dyDescent="0.25">
      <c r="A3" s="280" t="s">
        <v>287</v>
      </c>
      <c r="B3" s="280"/>
      <c r="C3" s="280"/>
      <c r="D3" s="280"/>
      <c r="E3" s="280"/>
      <c r="F3" s="280"/>
    </row>
    <row r="4" spans="1:6" x14ac:dyDescent="0.25">
      <c r="A4" s="280" t="s">
        <v>256</v>
      </c>
      <c r="B4" s="280"/>
      <c r="C4" s="280"/>
      <c r="D4" s="280"/>
      <c r="E4" s="280"/>
      <c r="F4" s="280"/>
    </row>
    <row r="5" spans="1:6" ht="7.5" customHeight="1" x14ac:dyDescent="0.25">
      <c r="A5" s="188"/>
    </row>
    <row r="6" spans="1:6" x14ac:dyDescent="0.25">
      <c r="A6" s="188" t="s">
        <v>147</v>
      </c>
    </row>
    <row r="7" spans="1:6" ht="8.25" customHeight="1" thickBot="1" x14ac:dyDescent="0.3">
      <c r="A7" s="188"/>
    </row>
    <row r="8" spans="1:6" ht="39" thickBot="1" x14ac:dyDescent="0.3">
      <c r="A8" s="20" t="s">
        <v>76</v>
      </c>
      <c r="B8" s="185" t="s">
        <v>90</v>
      </c>
      <c r="C8" s="185" t="s">
        <v>148</v>
      </c>
      <c r="D8" s="185" t="s">
        <v>149</v>
      </c>
      <c r="E8" s="185" t="s">
        <v>150</v>
      </c>
      <c r="F8" s="185" t="s">
        <v>94</v>
      </c>
    </row>
    <row r="9" spans="1:6" ht="15.75" thickBot="1" x14ac:dyDescent="0.3">
      <c r="A9" s="184">
        <v>1</v>
      </c>
      <c r="B9" s="187">
        <v>2</v>
      </c>
      <c r="C9" s="187">
        <v>3</v>
      </c>
      <c r="D9" s="187">
        <v>4</v>
      </c>
      <c r="E9" s="187">
        <v>5</v>
      </c>
      <c r="F9" s="187">
        <v>6</v>
      </c>
    </row>
    <row r="10" spans="1:6" ht="15.75" thickBot="1" x14ac:dyDescent="0.3">
      <c r="A10" s="184"/>
      <c r="B10" s="30"/>
      <c r="C10" s="187"/>
      <c r="D10" s="187"/>
      <c r="E10" s="187"/>
      <c r="F10" s="67"/>
    </row>
    <row r="11" spans="1:6" ht="15.75" thickBot="1" x14ac:dyDescent="0.3">
      <c r="A11" s="184"/>
      <c r="B11" s="30"/>
      <c r="C11" s="187"/>
      <c r="D11" s="187"/>
      <c r="E11" s="187"/>
      <c r="F11" s="67"/>
    </row>
    <row r="12" spans="1:6" ht="15.75" thickBot="1" x14ac:dyDescent="0.3">
      <c r="A12" s="190"/>
      <c r="B12" s="30" t="s">
        <v>86</v>
      </c>
      <c r="C12" s="187" t="s">
        <v>87</v>
      </c>
      <c r="D12" s="187" t="s">
        <v>87</v>
      </c>
      <c r="E12" s="187" t="s">
        <v>87</v>
      </c>
      <c r="F12" s="67">
        <f>SUM(F10:F11)</f>
        <v>0</v>
      </c>
    </row>
    <row r="13" spans="1:6" ht="6.75" customHeight="1" x14ac:dyDescent="0.25">
      <c r="A13" s="188"/>
    </row>
    <row r="14" spans="1:6" x14ac:dyDescent="0.25">
      <c r="A14" s="188" t="s">
        <v>151</v>
      </c>
    </row>
    <row r="15" spans="1:6" ht="6.75" customHeight="1" thickBot="1" x14ac:dyDescent="0.3">
      <c r="A15" s="188"/>
    </row>
    <row r="16" spans="1:6" ht="39" thickBot="1" x14ac:dyDescent="0.3">
      <c r="A16" s="20" t="s">
        <v>76</v>
      </c>
      <c r="B16" s="185" t="s">
        <v>90</v>
      </c>
      <c r="C16" s="185" t="s">
        <v>152</v>
      </c>
      <c r="D16" s="185" t="s">
        <v>153</v>
      </c>
      <c r="E16" s="185" t="s">
        <v>154</v>
      </c>
    </row>
    <row r="17" spans="1:6" ht="15.75" thickBot="1" x14ac:dyDescent="0.3">
      <c r="A17" s="184">
        <v>1</v>
      </c>
      <c r="B17" s="187">
        <v>2</v>
      </c>
      <c r="C17" s="187">
        <v>3</v>
      </c>
      <c r="D17" s="187">
        <v>4</v>
      </c>
      <c r="E17" s="187">
        <v>5</v>
      </c>
    </row>
    <row r="18" spans="1:6" ht="15.75" thickBot="1" x14ac:dyDescent="0.3">
      <c r="A18" s="190"/>
      <c r="B18" s="30"/>
      <c r="C18" s="30"/>
      <c r="D18" s="30"/>
      <c r="E18" s="30"/>
    </row>
    <row r="19" spans="1:6" ht="15.75" thickBot="1" x14ac:dyDescent="0.3">
      <c r="A19" s="190"/>
      <c r="B19" s="30"/>
      <c r="C19" s="30"/>
      <c r="D19" s="30"/>
      <c r="E19" s="30"/>
    </row>
    <row r="20" spans="1:6" ht="15.75" thickBot="1" x14ac:dyDescent="0.3">
      <c r="A20" s="190"/>
      <c r="B20" s="30" t="s">
        <v>86</v>
      </c>
      <c r="C20" s="30"/>
      <c r="D20" s="30"/>
      <c r="E20" s="30"/>
    </row>
    <row r="21" spans="1:6" ht="6" customHeight="1" x14ac:dyDescent="0.25">
      <c r="A21" s="188"/>
    </row>
    <row r="22" spans="1:6" x14ac:dyDescent="0.25">
      <c r="A22" s="188" t="s">
        <v>257</v>
      </c>
    </row>
    <row r="23" spans="1:6" ht="6" customHeight="1" thickBot="1" x14ac:dyDescent="0.3">
      <c r="A23" s="26"/>
    </row>
    <row r="24" spans="1:6" ht="39" thickBot="1" x14ac:dyDescent="0.3">
      <c r="A24" s="20" t="s">
        <v>76</v>
      </c>
      <c r="B24" s="185" t="s">
        <v>0</v>
      </c>
      <c r="C24" s="185" t="s">
        <v>157</v>
      </c>
      <c r="D24" s="185" t="s">
        <v>158</v>
      </c>
      <c r="E24" s="185" t="s">
        <v>159</v>
      </c>
      <c r="F24" s="185" t="s">
        <v>160</v>
      </c>
    </row>
    <row r="25" spans="1:6" ht="15.75" thickBot="1" x14ac:dyDescent="0.3">
      <c r="A25" s="184">
        <v>1</v>
      </c>
      <c r="B25" s="187">
        <v>2</v>
      </c>
      <c r="C25" s="187">
        <v>4</v>
      </c>
      <c r="D25" s="187">
        <v>5</v>
      </c>
      <c r="E25" s="187">
        <v>6</v>
      </c>
      <c r="F25" s="187">
        <v>6</v>
      </c>
    </row>
    <row r="26" spans="1:6" ht="15.75" thickBot="1" x14ac:dyDescent="0.3">
      <c r="A26" s="184"/>
      <c r="B26" s="30"/>
      <c r="C26" s="187"/>
      <c r="D26" s="187"/>
      <c r="E26" s="187"/>
      <c r="F26" s="67"/>
    </row>
    <row r="27" spans="1:6" ht="15.75" thickBot="1" x14ac:dyDescent="0.3">
      <c r="A27" s="196"/>
      <c r="B27" s="50"/>
      <c r="C27" s="187"/>
      <c r="D27" s="187"/>
      <c r="E27" s="187"/>
      <c r="F27" s="71"/>
    </row>
    <row r="28" spans="1:6" s="195" customFormat="1" ht="15.75" thickBot="1" x14ac:dyDescent="0.3">
      <c r="A28" s="134"/>
      <c r="B28" s="145"/>
      <c r="C28" s="198"/>
      <c r="D28" s="198"/>
      <c r="E28" s="198"/>
      <c r="F28" s="71"/>
    </row>
    <row r="29" spans="1:6" ht="15.75" thickBot="1" x14ac:dyDescent="0.3">
      <c r="A29" s="184"/>
      <c r="B29" s="30"/>
      <c r="C29" s="187"/>
      <c r="D29" s="187"/>
      <c r="E29" s="187"/>
      <c r="F29" s="71"/>
    </row>
    <row r="30" spans="1:6" ht="15.75" thickBot="1" x14ac:dyDescent="0.3">
      <c r="A30" s="190"/>
      <c r="B30" s="30" t="s">
        <v>86</v>
      </c>
      <c r="C30" s="187" t="s">
        <v>87</v>
      </c>
      <c r="D30" s="187" t="s">
        <v>87</v>
      </c>
      <c r="E30" s="187" t="s">
        <v>87</v>
      </c>
      <c r="F30" s="71">
        <f>SUM(F26:F29)</f>
        <v>0</v>
      </c>
    </row>
    <row r="31" spans="1:6" ht="11.25" customHeight="1" x14ac:dyDescent="0.25">
      <c r="A31" s="92"/>
      <c r="B31" s="93"/>
      <c r="C31" s="94"/>
      <c r="D31" s="94"/>
      <c r="E31" s="94"/>
      <c r="F31" s="95"/>
    </row>
    <row r="32" spans="1:6" ht="15.75" thickBot="1" x14ac:dyDescent="0.3">
      <c r="A32" s="188" t="s">
        <v>161</v>
      </c>
    </row>
    <row r="33" spans="1:5" ht="39" thickBot="1" x14ac:dyDescent="0.3">
      <c r="A33" s="20" t="s">
        <v>76</v>
      </c>
      <c r="B33" s="185" t="s">
        <v>0</v>
      </c>
      <c r="C33" s="185" t="s">
        <v>162</v>
      </c>
      <c r="D33" s="185" t="s">
        <v>163</v>
      </c>
      <c r="E33" s="185" t="s">
        <v>164</v>
      </c>
    </row>
    <row r="34" spans="1:5" ht="15.75" thickBot="1" x14ac:dyDescent="0.3">
      <c r="A34" s="184">
        <v>1</v>
      </c>
      <c r="B34" s="187">
        <v>2</v>
      </c>
      <c r="C34" s="187">
        <v>4</v>
      </c>
      <c r="D34" s="187">
        <v>5</v>
      </c>
      <c r="E34" s="187">
        <v>6</v>
      </c>
    </row>
    <row r="35" spans="1:5" ht="15.75" thickBot="1" x14ac:dyDescent="0.3">
      <c r="A35" s="190"/>
      <c r="B35" s="30"/>
      <c r="C35" s="30"/>
      <c r="D35" s="30"/>
      <c r="E35" s="30"/>
    </row>
    <row r="36" spans="1:5" ht="15.75" thickBot="1" x14ac:dyDescent="0.3">
      <c r="A36" s="190"/>
      <c r="B36" s="30"/>
      <c r="C36" s="30"/>
      <c r="D36" s="30"/>
      <c r="E36" s="30"/>
    </row>
    <row r="37" spans="1:5" ht="15.75" thickBot="1" x14ac:dyDescent="0.3">
      <c r="A37" s="190"/>
      <c r="B37" s="30" t="s">
        <v>86</v>
      </c>
      <c r="C37" s="30" t="s">
        <v>87</v>
      </c>
      <c r="D37" s="30" t="s">
        <v>87</v>
      </c>
      <c r="E37" s="30" t="s">
        <v>87</v>
      </c>
    </row>
    <row r="38" spans="1:5" x14ac:dyDescent="0.25">
      <c r="A38" s="188"/>
    </row>
    <row r="39" spans="1:5" x14ac:dyDescent="0.25">
      <c r="A39" s="188" t="s">
        <v>165</v>
      </c>
    </row>
    <row r="40" spans="1:5" x14ac:dyDescent="0.25">
      <c r="A40" s="188" t="s">
        <v>166</v>
      </c>
    </row>
    <row r="41" spans="1:5" ht="15.75" thickBot="1" x14ac:dyDescent="0.3">
      <c r="A41" s="188"/>
    </row>
    <row r="42" spans="1:5" ht="39" thickBot="1" x14ac:dyDescent="0.3">
      <c r="A42" s="20" t="s">
        <v>76</v>
      </c>
      <c r="B42" s="185" t="s">
        <v>90</v>
      </c>
      <c r="C42" s="185" t="s">
        <v>167</v>
      </c>
      <c r="D42" s="185" t="s">
        <v>168</v>
      </c>
      <c r="E42" s="185" t="s">
        <v>169</v>
      </c>
    </row>
    <row r="43" spans="1:5" ht="15.75" thickBot="1" x14ac:dyDescent="0.3">
      <c r="A43" s="184">
        <v>1</v>
      </c>
      <c r="B43" s="187">
        <v>2</v>
      </c>
      <c r="C43" s="187">
        <v>3</v>
      </c>
      <c r="D43" s="187">
        <v>4</v>
      </c>
      <c r="E43" s="187">
        <v>5</v>
      </c>
    </row>
    <row r="44" spans="1:5" ht="15.75" thickBot="1" x14ac:dyDescent="0.3">
      <c r="A44" s="190">
        <v>1</v>
      </c>
      <c r="B44" s="30"/>
      <c r="C44" s="187"/>
      <c r="D44" s="187"/>
      <c r="E44" s="187"/>
    </row>
    <row r="45" spans="1:5" ht="15.75" thickBot="1" x14ac:dyDescent="0.3">
      <c r="A45" s="190">
        <v>2</v>
      </c>
      <c r="B45" s="30"/>
      <c r="C45" s="187"/>
      <c r="D45" s="187"/>
      <c r="E45" s="187"/>
    </row>
    <row r="46" spans="1:5" ht="15.75" thickBot="1" x14ac:dyDescent="0.3">
      <c r="A46" s="190">
        <v>3</v>
      </c>
      <c r="B46" s="30"/>
      <c r="C46" s="187"/>
      <c r="D46" s="187"/>
      <c r="E46" s="187"/>
    </row>
    <row r="47" spans="1:5" x14ac:dyDescent="0.25">
      <c r="A47" s="191">
        <v>4</v>
      </c>
      <c r="B47" s="50"/>
      <c r="C47" s="189"/>
      <c r="D47" s="189"/>
      <c r="E47" s="189"/>
    </row>
    <row r="48" spans="1:5" x14ac:dyDescent="0.25">
      <c r="A48" s="145">
        <v>5</v>
      </c>
      <c r="B48" s="145"/>
      <c r="C48" s="134"/>
      <c r="D48" s="134"/>
      <c r="E48" s="134"/>
    </row>
    <row r="49" spans="1:5" x14ac:dyDescent="0.25">
      <c r="A49" s="153">
        <v>6</v>
      </c>
      <c r="B49" s="154"/>
      <c r="C49" s="155"/>
      <c r="D49" s="155"/>
      <c r="E49" s="155"/>
    </row>
    <row r="50" spans="1:5" x14ac:dyDescent="0.25">
      <c r="A50" s="145"/>
      <c r="B50" s="145"/>
      <c r="C50" s="134"/>
      <c r="D50" s="134"/>
      <c r="E50" s="134"/>
    </row>
    <row r="51" spans="1:5" ht="15.75" thickBot="1" x14ac:dyDescent="0.3">
      <c r="A51" s="264" t="s">
        <v>258</v>
      </c>
      <c r="B51" s="281"/>
      <c r="C51" s="281"/>
      <c r="D51" s="281"/>
      <c r="E51" s="282"/>
    </row>
    <row r="52" spans="1:5" ht="15.75" thickBot="1" x14ac:dyDescent="0.3">
      <c r="A52" s="186"/>
      <c r="B52" s="134"/>
      <c r="C52" s="134"/>
      <c r="D52" s="134"/>
      <c r="E52" s="134"/>
    </row>
    <row r="53" spans="1:5" ht="15.75" thickBot="1" x14ac:dyDescent="0.3">
      <c r="A53" s="190"/>
      <c r="B53" s="30" t="s">
        <v>86</v>
      </c>
      <c r="C53" s="187" t="s">
        <v>87</v>
      </c>
      <c r="D53" s="187" t="s">
        <v>87</v>
      </c>
      <c r="E53" s="187">
        <f>SUM(E44:E52)</f>
        <v>0</v>
      </c>
    </row>
    <row r="54" spans="1:5" ht="15.75" customHeight="1" x14ac:dyDescent="0.25">
      <c r="A54" s="92"/>
      <c r="B54" s="93"/>
      <c r="C54" s="94"/>
      <c r="D54" s="94"/>
      <c r="E54" s="94"/>
    </row>
    <row r="55" spans="1:5" x14ac:dyDescent="0.25">
      <c r="A55" s="188" t="s">
        <v>170</v>
      </c>
    </row>
    <row r="56" spans="1:5" ht="15.75" thickBot="1" x14ac:dyDescent="0.3">
      <c r="A56" s="188"/>
    </row>
    <row r="57" spans="1:5" ht="26.25" thickBot="1" x14ac:dyDescent="0.3">
      <c r="A57" s="20" t="s">
        <v>76</v>
      </c>
      <c r="B57" s="185" t="s">
        <v>90</v>
      </c>
      <c r="C57" s="185" t="s">
        <v>171</v>
      </c>
      <c r="D57" s="185" t="s">
        <v>172</v>
      </c>
    </row>
    <row r="58" spans="1:5" ht="15.75" thickBot="1" x14ac:dyDescent="0.3">
      <c r="A58" s="184">
        <v>1</v>
      </c>
      <c r="B58" s="187">
        <v>2</v>
      </c>
      <c r="C58" s="187">
        <v>3</v>
      </c>
      <c r="D58" s="187">
        <v>4</v>
      </c>
    </row>
    <row r="59" spans="1:5" ht="15.75" thickBot="1" x14ac:dyDescent="0.3">
      <c r="A59" s="184">
        <v>1</v>
      </c>
      <c r="B59" s="30"/>
      <c r="C59" s="187"/>
      <c r="D59" s="187"/>
    </row>
    <row r="60" spans="1:5" ht="15.75" thickBot="1" x14ac:dyDescent="0.3">
      <c r="A60" s="184">
        <v>2</v>
      </c>
      <c r="B60" s="30"/>
      <c r="C60" s="187"/>
      <c r="D60" s="187"/>
    </row>
    <row r="61" spans="1:5" ht="15.75" thickBot="1" x14ac:dyDescent="0.3">
      <c r="A61" s="184">
        <v>3</v>
      </c>
      <c r="B61" s="30"/>
      <c r="C61" s="187"/>
      <c r="D61" s="187"/>
    </row>
    <row r="62" spans="1:5" ht="15.75" thickBot="1" x14ac:dyDescent="0.3">
      <c r="A62" s="184">
        <v>4</v>
      </c>
      <c r="B62" s="30"/>
      <c r="C62" s="187"/>
      <c r="D62" s="187"/>
    </row>
    <row r="63" spans="1:5" ht="15.75" thickBot="1" x14ac:dyDescent="0.3">
      <c r="A63" s="184"/>
      <c r="B63" s="30"/>
      <c r="C63" s="187"/>
      <c r="D63" s="187"/>
    </row>
    <row r="64" spans="1:5" ht="15.75" thickBot="1" x14ac:dyDescent="0.3">
      <c r="A64" s="184"/>
      <c r="B64" s="30"/>
      <c r="C64" s="187"/>
      <c r="D64" s="187"/>
    </row>
    <row r="65" spans="1:9" ht="15.75" thickBot="1" x14ac:dyDescent="0.3">
      <c r="A65" s="190"/>
      <c r="B65" s="30" t="s">
        <v>86</v>
      </c>
      <c r="C65" s="187" t="s">
        <v>87</v>
      </c>
      <c r="D65" s="187">
        <f>SUM(D59:D64)</f>
        <v>0</v>
      </c>
    </row>
    <row r="66" spans="1:9" ht="7.5" customHeight="1" x14ac:dyDescent="0.25">
      <c r="A66" s="188"/>
    </row>
    <row r="67" spans="1:9" x14ac:dyDescent="0.25">
      <c r="A67" s="188" t="s">
        <v>173</v>
      </c>
    </row>
    <row r="68" spans="1:9" x14ac:dyDescent="0.25">
      <c r="A68" s="188" t="s">
        <v>174</v>
      </c>
    </row>
    <row r="69" spans="1:9" ht="8.25" customHeight="1" thickBot="1" x14ac:dyDescent="0.3">
      <c r="A69" s="188"/>
    </row>
    <row r="70" spans="1:9" ht="39" thickBot="1" x14ac:dyDescent="0.3">
      <c r="A70" s="20" t="s">
        <v>76</v>
      </c>
      <c r="B70" s="185" t="s">
        <v>90</v>
      </c>
      <c r="C70" s="185" t="s">
        <v>162</v>
      </c>
      <c r="D70" s="185" t="s">
        <v>175</v>
      </c>
      <c r="E70" s="185" t="s">
        <v>176</v>
      </c>
    </row>
    <row r="71" spans="1:9" ht="15.75" thickBot="1" x14ac:dyDescent="0.3">
      <c r="A71" s="184"/>
      <c r="B71" s="187">
        <v>1</v>
      </c>
      <c r="C71" s="187">
        <v>2</v>
      </c>
      <c r="D71" s="187">
        <v>3</v>
      </c>
      <c r="E71" s="187">
        <v>4</v>
      </c>
    </row>
    <row r="72" spans="1:9" ht="15.75" customHeight="1" thickBot="1" x14ac:dyDescent="0.3">
      <c r="A72" s="255" t="s">
        <v>284</v>
      </c>
      <c r="B72" s="256"/>
      <c r="C72" s="256"/>
      <c r="D72" s="256"/>
      <c r="E72" s="257"/>
    </row>
    <row r="73" spans="1:9" ht="23.25" customHeight="1" thickBot="1" x14ac:dyDescent="0.3">
      <c r="A73" s="184">
        <v>1</v>
      </c>
      <c r="B73" s="30" t="s">
        <v>264</v>
      </c>
      <c r="C73" s="187"/>
      <c r="D73" s="187"/>
      <c r="E73" s="187">
        <v>50000</v>
      </c>
    </row>
    <row r="74" spans="1:9" ht="23.25" customHeight="1" thickBot="1" x14ac:dyDescent="0.3">
      <c r="A74" s="184">
        <v>2</v>
      </c>
      <c r="B74" s="30"/>
      <c r="C74" s="187"/>
      <c r="D74" s="187"/>
      <c r="E74" s="187"/>
    </row>
    <row r="75" spans="1:9" ht="15.75" customHeight="1" thickBot="1" x14ac:dyDescent="0.3">
      <c r="A75" s="255" t="s">
        <v>258</v>
      </c>
      <c r="B75" s="256"/>
      <c r="C75" s="256"/>
      <c r="D75" s="256"/>
      <c r="E75" s="257"/>
    </row>
    <row r="76" spans="1:9" ht="15.75" thickBot="1" x14ac:dyDescent="0.3">
      <c r="A76" s="190"/>
      <c r="B76" s="90" t="s">
        <v>86</v>
      </c>
      <c r="C76" s="91"/>
      <c r="D76" s="91" t="s">
        <v>87</v>
      </c>
      <c r="E76" s="187">
        <f>E73+E74</f>
        <v>50000</v>
      </c>
    </row>
    <row r="78" spans="1:9" x14ac:dyDescent="0.25">
      <c r="A78" s="233" t="s">
        <v>276</v>
      </c>
      <c r="B78" s="233"/>
      <c r="C78" s="233"/>
      <c r="D78" s="233"/>
      <c r="E78" s="233"/>
      <c r="F78" s="233"/>
      <c r="G78" s="233"/>
      <c r="H78" s="233"/>
      <c r="I78" s="233"/>
    </row>
    <row r="79" spans="1:9" x14ac:dyDescent="0.25">
      <c r="A79"/>
      <c r="B79"/>
      <c r="C79"/>
      <c r="D79"/>
      <c r="E79"/>
    </row>
    <row r="80" spans="1:9" x14ac:dyDescent="0.25">
      <c r="A80" s="231"/>
      <c r="B80" s="231"/>
      <c r="C80" s="231"/>
      <c r="D80" s="231"/>
      <c r="E80" s="231"/>
    </row>
  </sheetData>
  <mergeCells count="7">
    <mergeCell ref="A80:E80"/>
    <mergeCell ref="A3:F3"/>
    <mergeCell ref="A4:F4"/>
    <mergeCell ref="A51:E51"/>
    <mergeCell ref="A72:E72"/>
    <mergeCell ref="A75:E75"/>
    <mergeCell ref="A78:I7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24" sqref="F24"/>
    </sheetView>
  </sheetViews>
  <sheetFormatPr defaultRowHeight="15" x14ac:dyDescent="0.25"/>
  <sheetData>
    <row r="1" spans="1:9" ht="29.25" customHeight="1" x14ac:dyDescent="0.25">
      <c r="A1" s="227" t="s">
        <v>219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5">
      <c r="A2" s="232"/>
      <c r="B2" s="232"/>
      <c r="C2" s="232"/>
      <c r="D2" s="68"/>
      <c r="E2" s="68"/>
      <c r="F2" s="69"/>
      <c r="G2" s="69"/>
      <c r="H2" s="69"/>
      <c r="I2" s="69"/>
    </row>
    <row r="3" spans="1:9" ht="33" customHeight="1" x14ac:dyDescent="0.25">
      <c r="A3" s="228" t="s">
        <v>222</v>
      </c>
      <c r="B3" s="228"/>
      <c r="C3" s="228"/>
      <c r="D3" s="228"/>
      <c r="E3" s="228"/>
      <c r="F3" s="228"/>
      <c r="G3" s="228"/>
      <c r="H3" s="228"/>
      <c r="I3" s="228"/>
    </row>
    <row r="4" spans="1:9" ht="14.25" customHeight="1" x14ac:dyDescent="0.25">
      <c r="A4" s="70"/>
      <c r="B4" s="70"/>
      <c r="C4" s="230"/>
      <c r="D4" s="230"/>
      <c r="E4" s="68"/>
      <c r="F4" s="69"/>
      <c r="G4" s="69"/>
      <c r="H4" s="69"/>
      <c r="I4" s="69"/>
    </row>
    <row r="5" spans="1:9" ht="165.75" customHeight="1" x14ac:dyDescent="0.25">
      <c r="A5" s="229" t="s">
        <v>242</v>
      </c>
      <c r="B5" s="229"/>
      <c r="C5" s="229"/>
      <c r="D5" s="229"/>
      <c r="E5" s="229"/>
      <c r="F5" s="229"/>
      <c r="G5" s="229"/>
      <c r="H5" s="229"/>
      <c r="I5" s="229"/>
    </row>
    <row r="6" spans="1:9" ht="11.25" customHeight="1" x14ac:dyDescent="0.25">
      <c r="A6" s="229"/>
      <c r="B6" s="229"/>
      <c r="C6" s="229"/>
      <c r="D6" s="229"/>
      <c r="E6" s="229"/>
      <c r="F6" s="229"/>
      <c r="G6" s="229"/>
      <c r="H6" s="229"/>
      <c r="I6" s="229"/>
    </row>
    <row r="7" spans="1:9" ht="30" customHeight="1" x14ac:dyDescent="0.25">
      <c r="A7" s="228" t="s">
        <v>220</v>
      </c>
      <c r="B7" s="228"/>
      <c r="C7" s="228"/>
      <c r="D7" s="228"/>
      <c r="E7" s="228"/>
      <c r="F7" s="228"/>
      <c r="G7" s="228"/>
      <c r="H7" s="228"/>
      <c r="I7" s="228"/>
    </row>
    <row r="8" spans="1:9" x14ac:dyDescent="0.25">
      <c r="A8" s="70"/>
      <c r="B8" s="70"/>
      <c r="C8" s="230"/>
      <c r="D8" s="230"/>
      <c r="E8" s="68"/>
      <c r="F8" s="69"/>
      <c r="G8" s="69"/>
      <c r="H8" s="69"/>
      <c r="I8" s="69"/>
    </row>
    <row r="9" spans="1:9" ht="61.5" customHeight="1" x14ac:dyDescent="0.25">
      <c r="A9" s="229" t="s">
        <v>253</v>
      </c>
      <c r="B9" s="229"/>
      <c r="C9" s="229"/>
      <c r="D9" s="229"/>
      <c r="E9" s="229"/>
      <c r="F9" s="229"/>
      <c r="G9" s="229"/>
      <c r="H9" s="229"/>
      <c r="I9" s="229"/>
    </row>
    <row r="10" spans="1:9" ht="14.25" customHeight="1" x14ac:dyDescent="0.25">
      <c r="A10" s="70"/>
      <c r="B10" s="70"/>
      <c r="C10" s="230"/>
      <c r="D10" s="230"/>
      <c r="E10" s="68"/>
      <c r="F10" s="69"/>
      <c r="G10" s="69"/>
      <c r="H10" s="69"/>
      <c r="I10" s="69"/>
    </row>
    <row r="11" spans="1:9" ht="17.25" customHeight="1" x14ac:dyDescent="0.25">
      <c r="A11" s="228" t="s">
        <v>221</v>
      </c>
      <c r="B11" s="228"/>
      <c r="C11" s="228"/>
      <c r="D11" s="228"/>
      <c r="E11" s="228"/>
      <c r="F11" s="228"/>
      <c r="G11" s="228"/>
      <c r="H11" s="228"/>
      <c r="I11" s="228"/>
    </row>
    <row r="12" spans="1:9" x14ac:dyDescent="0.25">
      <c r="A12" s="70"/>
      <c r="B12" s="70"/>
      <c r="C12" s="230"/>
      <c r="D12" s="230"/>
      <c r="E12" s="68"/>
      <c r="F12" s="69"/>
      <c r="G12" s="69"/>
      <c r="H12" s="69"/>
      <c r="I12" s="69"/>
    </row>
    <row r="13" spans="1:9" ht="17.25" customHeight="1" x14ac:dyDescent="0.25">
      <c r="A13" s="229" t="s">
        <v>277</v>
      </c>
      <c r="B13" s="229"/>
      <c r="C13" s="229"/>
      <c r="D13" s="229"/>
      <c r="E13" s="229"/>
      <c r="F13" s="229"/>
      <c r="G13" s="229"/>
      <c r="H13" s="229"/>
      <c r="I13" s="229"/>
    </row>
    <row r="14" spans="1:9" x14ac:dyDescent="0.25">
      <c r="A14" s="199"/>
      <c r="B14" s="199"/>
      <c r="C14" s="199"/>
      <c r="D14" s="199"/>
      <c r="E14" s="58"/>
    </row>
    <row r="15" spans="1:9" x14ac:dyDescent="0.25">
      <c r="A15" s="233" t="s">
        <v>276</v>
      </c>
      <c r="B15" s="233"/>
      <c r="C15" s="233"/>
      <c r="D15" s="233"/>
      <c r="E15" s="233"/>
      <c r="F15" s="233"/>
      <c r="G15" s="233"/>
      <c r="H15" s="233"/>
      <c r="I15" s="233"/>
    </row>
    <row r="17" spans="1:6" x14ac:dyDescent="0.25">
      <c r="A17" s="231"/>
      <c r="B17" s="231"/>
      <c r="C17" s="231"/>
      <c r="D17" s="231"/>
      <c r="E17" s="231"/>
      <c r="F17" s="231"/>
    </row>
  </sheetData>
  <mergeCells count="16">
    <mergeCell ref="A17:F17"/>
    <mergeCell ref="A9:I9"/>
    <mergeCell ref="A2:C2"/>
    <mergeCell ref="C4:D4"/>
    <mergeCell ref="A11:I11"/>
    <mergeCell ref="A13:I13"/>
    <mergeCell ref="C10:D10"/>
    <mergeCell ref="C12:D12"/>
    <mergeCell ref="A14:D14"/>
    <mergeCell ref="A15:I15"/>
    <mergeCell ref="A1:I1"/>
    <mergeCell ref="A3:I3"/>
    <mergeCell ref="A5:I5"/>
    <mergeCell ref="A6:I6"/>
    <mergeCell ref="C8:D8"/>
    <mergeCell ref="A7:I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topLeftCell="A64" zoomScale="120" zoomScaleNormal="100" zoomScaleSheetLayoutView="120" workbookViewId="0">
      <selection activeCell="B59" sqref="B59:D63"/>
    </sheetView>
  </sheetViews>
  <sheetFormatPr defaultColWidth="9.140625" defaultRowHeight="15" x14ac:dyDescent="0.25"/>
  <cols>
    <col min="1" max="1" width="3.7109375" style="183" customWidth="1"/>
    <col min="2" max="2" width="19.28515625" style="183" customWidth="1"/>
    <col min="3" max="3" width="14" style="183" customWidth="1"/>
    <col min="4" max="4" width="11.85546875" style="183" customWidth="1"/>
    <col min="5" max="5" width="13.140625" style="183" customWidth="1"/>
    <col min="6" max="6" width="10.7109375" style="183" customWidth="1"/>
    <col min="7" max="16384" width="9.140625" style="183"/>
  </cols>
  <sheetData>
    <row r="1" spans="1:6" x14ac:dyDescent="0.25">
      <c r="A1" s="188" t="s">
        <v>146</v>
      </c>
    </row>
    <row r="2" spans="1:6" ht="9.75" customHeight="1" x14ac:dyDescent="0.25">
      <c r="A2" s="188"/>
    </row>
    <row r="3" spans="1:6" x14ac:dyDescent="0.25">
      <c r="A3" s="280" t="s">
        <v>299</v>
      </c>
      <c r="B3" s="280"/>
      <c r="C3" s="280"/>
      <c r="D3" s="280"/>
      <c r="E3" s="280"/>
      <c r="F3" s="280"/>
    </row>
    <row r="4" spans="1:6" x14ac:dyDescent="0.25">
      <c r="A4" s="280" t="s">
        <v>256</v>
      </c>
      <c r="B4" s="280"/>
      <c r="C4" s="280"/>
      <c r="D4" s="280"/>
      <c r="E4" s="280"/>
      <c r="F4" s="280"/>
    </row>
    <row r="5" spans="1:6" ht="7.5" customHeight="1" x14ac:dyDescent="0.25">
      <c r="A5" s="188"/>
    </row>
    <row r="6" spans="1:6" x14ac:dyDescent="0.25">
      <c r="A6" s="188" t="s">
        <v>147</v>
      </c>
    </row>
    <row r="7" spans="1:6" ht="8.25" customHeight="1" thickBot="1" x14ac:dyDescent="0.3">
      <c r="A7" s="188"/>
    </row>
    <row r="8" spans="1:6" ht="39" thickBot="1" x14ac:dyDescent="0.3">
      <c r="A8" s="20" t="s">
        <v>76</v>
      </c>
      <c r="B8" s="185" t="s">
        <v>90</v>
      </c>
      <c r="C8" s="185" t="s">
        <v>148</v>
      </c>
      <c r="D8" s="185" t="s">
        <v>149</v>
      </c>
      <c r="E8" s="185" t="s">
        <v>150</v>
      </c>
      <c r="F8" s="185" t="s">
        <v>94</v>
      </c>
    </row>
    <row r="9" spans="1:6" ht="15.75" thickBot="1" x14ac:dyDescent="0.3">
      <c r="A9" s="184">
        <v>1</v>
      </c>
      <c r="B9" s="187">
        <v>2</v>
      </c>
      <c r="C9" s="187">
        <v>3</v>
      </c>
      <c r="D9" s="187">
        <v>4</v>
      </c>
      <c r="E9" s="187">
        <v>5</v>
      </c>
      <c r="F9" s="187">
        <v>6</v>
      </c>
    </row>
    <row r="10" spans="1:6" ht="15.75" thickBot="1" x14ac:dyDescent="0.3">
      <c r="A10" s="184">
        <v>1</v>
      </c>
      <c r="B10" s="30"/>
      <c r="C10" s="187"/>
      <c r="D10" s="187"/>
      <c r="E10" s="187"/>
      <c r="F10" s="67"/>
    </row>
    <row r="11" spans="1:6" ht="15.75" thickBot="1" x14ac:dyDescent="0.3">
      <c r="A11" s="184">
        <v>2</v>
      </c>
      <c r="B11" s="30"/>
      <c r="C11" s="187"/>
      <c r="D11" s="187"/>
      <c r="E11" s="187"/>
      <c r="F11" s="67"/>
    </row>
    <row r="12" spans="1:6" ht="15.75" thickBot="1" x14ac:dyDescent="0.3">
      <c r="A12" s="190"/>
      <c r="B12" s="30" t="s">
        <v>86</v>
      </c>
      <c r="C12" s="187" t="s">
        <v>87</v>
      </c>
      <c r="D12" s="187" t="s">
        <v>87</v>
      </c>
      <c r="E12" s="187" t="s">
        <v>87</v>
      </c>
      <c r="F12" s="67">
        <f>SUM(F10:F11)</f>
        <v>0</v>
      </c>
    </row>
    <row r="13" spans="1:6" ht="6.75" customHeight="1" x14ac:dyDescent="0.25">
      <c r="A13" s="188"/>
    </row>
    <row r="14" spans="1:6" x14ac:dyDescent="0.25">
      <c r="A14" s="188" t="s">
        <v>151</v>
      </c>
    </row>
    <row r="15" spans="1:6" ht="6.75" customHeight="1" thickBot="1" x14ac:dyDescent="0.3">
      <c r="A15" s="188"/>
    </row>
    <row r="16" spans="1:6" ht="39" thickBot="1" x14ac:dyDescent="0.3">
      <c r="A16" s="20" t="s">
        <v>76</v>
      </c>
      <c r="B16" s="185" t="s">
        <v>90</v>
      </c>
      <c r="C16" s="185" t="s">
        <v>152</v>
      </c>
      <c r="D16" s="185" t="s">
        <v>153</v>
      </c>
      <c r="E16" s="185" t="s">
        <v>154</v>
      </c>
    </row>
    <row r="17" spans="1:6" ht="15.75" thickBot="1" x14ac:dyDescent="0.3">
      <c r="A17" s="184">
        <v>1</v>
      </c>
      <c r="B17" s="187">
        <v>2</v>
      </c>
      <c r="C17" s="187">
        <v>3</v>
      </c>
      <c r="D17" s="187">
        <v>4</v>
      </c>
      <c r="E17" s="187">
        <v>5</v>
      </c>
    </row>
    <row r="18" spans="1:6" ht="15.75" thickBot="1" x14ac:dyDescent="0.3">
      <c r="A18" s="190"/>
      <c r="B18" s="30"/>
      <c r="C18" s="30"/>
      <c r="D18" s="30"/>
      <c r="E18" s="30"/>
    </row>
    <row r="19" spans="1:6" ht="15.75" thickBot="1" x14ac:dyDescent="0.3">
      <c r="A19" s="190"/>
      <c r="B19" s="30"/>
      <c r="C19" s="30"/>
      <c r="D19" s="30"/>
      <c r="E19" s="30"/>
    </row>
    <row r="20" spans="1:6" ht="15.75" thickBot="1" x14ac:dyDescent="0.3">
      <c r="A20" s="190"/>
      <c r="B20" s="30" t="s">
        <v>86</v>
      </c>
      <c r="C20" s="30"/>
      <c r="D20" s="30"/>
      <c r="E20" s="30"/>
    </row>
    <row r="21" spans="1:6" ht="6" customHeight="1" x14ac:dyDescent="0.25">
      <c r="A21" s="188"/>
    </row>
    <row r="22" spans="1:6" x14ac:dyDescent="0.25">
      <c r="A22" s="188" t="s">
        <v>257</v>
      </c>
    </row>
    <row r="23" spans="1:6" ht="6" customHeight="1" thickBot="1" x14ac:dyDescent="0.3">
      <c r="A23" s="26"/>
    </row>
    <row r="24" spans="1:6" ht="39" thickBot="1" x14ac:dyDescent="0.3">
      <c r="A24" s="20" t="s">
        <v>76</v>
      </c>
      <c r="B24" s="185" t="s">
        <v>0</v>
      </c>
      <c r="C24" s="185" t="s">
        <v>157</v>
      </c>
      <c r="D24" s="185" t="s">
        <v>158</v>
      </c>
      <c r="E24" s="185" t="s">
        <v>159</v>
      </c>
      <c r="F24" s="185" t="s">
        <v>160</v>
      </c>
    </row>
    <row r="25" spans="1:6" ht="15.75" thickBot="1" x14ac:dyDescent="0.3">
      <c r="A25" s="184">
        <v>1</v>
      </c>
      <c r="B25" s="187">
        <v>2</v>
      </c>
      <c r="C25" s="187">
        <v>4</v>
      </c>
      <c r="D25" s="187">
        <v>5</v>
      </c>
      <c r="E25" s="187">
        <v>6</v>
      </c>
      <c r="F25" s="187">
        <v>6</v>
      </c>
    </row>
    <row r="26" spans="1:6" ht="15.75" thickBot="1" x14ac:dyDescent="0.3">
      <c r="A26" s="184">
        <v>1</v>
      </c>
      <c r="B26" s="30"/>
      <c r="C26" s="187"/>
      <c r="D26" s="187"/>
      <c r="E26" s="187"/>
      <c r="F26" s="67"/>
    </row>
    <row r="27" spans="1:6" ht="15.75" thickBot="1" x14ac:dyDescent="0.3">
      <c r="A27" s="184">
        <v>2</v>
      </c>
      <c r="B27" s="30"/>
      <c r="C27" s="187"/>
      <c r="D27" s="187"/>
      <c r="E27" s="187"/>
      <c r="F27" s="71"/>
    </row>
    <row r="28" spans="1:6" ht="15.75" thickBot="1" x14ac:dyDescent="0.3">
      <c r="A28" s="184">
        <v>3</v>
      </c>
      <c r="B28" s="30"/>
      <c r="C28" s="187"/>
      <c r="D28" s="187"/>
      <c r="E28" s="187"/>
      <c r="F28" s="71"/>
    </row>
    <row r="29" spans="1:6" s="192" customFormat="1" ht="15.75" thickBot="1" x14ac:dyDescent="0.3">
      <c r="A29" s="193"/>
      <c r="B29" s="30"/>
      <c r="C29" s="194"/>
      <c r="D29" s="194"/>
      <c r="E29" s="194"/>
      <c r="F29" s="71"/>
    </row>
    <row r="30" spans="1:6" ht="15.75" thickBot="1" x14ac:dyDescent="0.3">
      <c r="A30" s="190"/>
      <c r="B30" s="30" t="s">
        <v>86</v>
      </c>
      <c r="C30" s="187" t="s">
        <v>87</v>
      </c>
      <c r="D30" s="187" t="s">
        <v>87</v>
      </c>
      <c r="E30" s="187" t="s">
        <v>87</v>
      </c>
      <c r="F30" s="71">
        <f>SUM(F26:F28)</f>
        <v>0</v>
      </c>
    </row>
    <row r="31" spans="1:6" ht="11.25" customHeight="1" x14ac:dyDescent="0.25">
      <c r="A31" s="92"/>
      <c r="B31" s="93"/>
      <c r="C31" s="94"/>
      <c r="D31" s="94"/>
      <c r="E31" s="94"/>
      <c r="F31" s="95"/>
    </row>
    <row r="32" spans="1:6" ht="15.75" thickBot="1" x14ac:dyDescent="0.3">
      <c r="A32" s="188" t="s">
        <v>161</v>
      </c>
    </row>
    <row r="33" spans="1:5" ht="39" thickBot="1" x14ac:dyDescent="0.3">
      <c r="A33" s="20" t="s">
        <v>76</v>
      </c>
      <c r="B33" s="185" t="s">
        <v>0</v>
      </c>
      <c r="C33" s="185" t="s">
        <v>162</v>
      </c>
      <c r="D33" s="185" t="s">
        <v>163</v>
      </c>
      <c r="E33" s="185" t="s">
        <v>164</v>
      </c>
    </row>
    <row r="34" spans="1:5" ht="15.75" thickBot="1" x14ac:dyDescent="0.3">
      <c r="A34" s="184">
        <v>1</v>
      </c>
      <c r="B34" s="187">
        <v>2</v>
      </c>
      <c r="C34" s="187">
        <v>4</v>
      </c>
      <c r="D34" s="187">
        <v>5</v>
      </c>
      <c r="E34" s="187">
        <v>6</v>
      </c>
    </row>
    <row r="35" spans="1:5" ht="15.75" thickBot="1" x14ac:dyDescent="0.3">
      <c r="A35" s="190"/>
      <c r="B35" s="30"/>
      <c r="C35" s="30"/>
      <c r="D35" s="30"/>
      <c r="E35" s="30"/>
    </row>
    <row r="36" spans="1:5" ht="15.75" thickBot="1" x14ac:dyDescent="0.3">
      <c r="A36" s="190"/>
      <c r="B36" s="30"/>
      <c r="C36" s="30"/>
      <c r="D36" s="30"/>
      <c r="E36" s="30"/>
    </row>
    <row r="37" spans="1:5" ht="15.75" thickBot="1" x14ac:dyDescent="0.3">
      <c r="A37" s="190"/>
      <c r="B37" s="30" t="s">
        <v>86</v>
      </c>
      <c r="C37" s="30" t="s">
        <v>87</v>
      </c>
      <c r="D37" s="30" t="s">
        <v>87</v>
      </c>
      <c r="E37" s="30" t="s">
        <v>87</v>
      </c>
    </row>
    <row r="38" spans="1:5" x14ac:dyDescent="0.25">
      <c r="A38" s="188"/>
    </row>
    <row r="39" spans="1:5" x14ac:dyDescent="0.25">
      <c r="A39" s="188" t="s">
        <v>165</v>
      </c>
    </row>
    <row r="40" spans="1:5" x14ac:dyDescent="0.25">
      <c r="A40" s="188" t="s">
        <v>166</v>
      </c>
    </row>
    <row r="41" spans="1:5" ht="15.75" thickBot="1" x14ac:dyDescent="0.3">
      <c r="A41" s="188"/>
    </row>
    <row r="42" spans="1:5" ht="39" thickBot="1" x14ac:dyDescent="0.3">
      <c r="A42" s="20" t="s">
        <v>76</v>
      </c>
      <c r="B42" s="185" t="s">
        <v>90</v>
      </c>
      <c r="C42" s="185" t="s">
        <v>167</v>
      </c>
      <c r="D42" s="185" t="s">
        <v>168</v>
      </c>
      <c r="E42" s="185" t="s">
        <v>169</v>
      </c>
    </row>
    <row r="43" spans="1:5" ht="15.75" thickBot="1" x14ac:dyDescent="0.3">
      <c r="A43" s="184">
        <v>1</v>
      </c>
      <c r="B43" s="187">
        <v>2</v>
      </c>
      <c r="C43" s="187">
        <v>3</v>
      </c>
      <c r="D43" s="187">
        <v>4</v>
      </c>
      <c r="E43" s="187">
        <v>5</v>
      </c>
    </row>
    <row r="44" spans="1:5" ht="15.75" thickBot="1" x14ac:dyDescent="0.3">
      <c r="A44" s="190">
        <v>1</v>
      </c>
      <c r="B44" s="30"/>
      <c r="C44" s="187"/>
      <c r="D44" s="187"/>
      <c r="E44" s="187"/>
    </row>
    <row r="45" spans="1:5" ht="15.75" thickBot="1" x14ac:dyDescent="0.3">
      <c r="A45" s="190">
        <v>2</v>
      </c>
      <c r="B45" s="30"/>
      <c r="C45" s="187"/>
      <c r="D45" s="187"/>
      <c r="E45" s="187"/>
    </row>
    <row r="46" spans="1:5" ht="15.75" thickBot="1" x14ac:dyDescent="0.3">
      <c r="A46" s="190">
        <v>3</v>
      </c>
      <c r="B46" s="30"/>
      <c r="C46" s="187"/>
      <c r="D46" s="187"/>
      <c r="E46" s="187"/>
    </row>
    <row r="47" spans="1:5" x14ac:dyDescent="0.25">
      <c r="A47" s="191">
        <v>4</v>
      </c>
      <c r="B47" s="50"/>
      <c r="C47" s="189"/>
      <c r="D47" s="189"/>
      <c r="E47" s="189"/>
    </row>
    <row r="48" spans="1:5" x14ac:dyDescent="0.25">
      <c r="A48" s="145">
        <v>5</v>
      </c>
      <c r="B48" s="145"/>
      <c r="C48" s="134"/>
      <c r="D48" s="134"/>
      <c r="E48" s="134"/>
    </row>
    <row r="49" spans="1:5" x14ac:dyDescent="0.25">
      <c r="A49" s="153">
        <v>6</v>
      </c>
      <c r="B49" s="154"/>
      <c r="C49" s="155"/>
      <c r="D49" s="155"/>
      <c r="E49" s="155"/>
    </row>
    <row r="50" spans="1:5" x14ac:dyDescent="0.25">
      <c r="A50" s="145"/>
      <c r="B50" s="145"/>
      <c r="C50" s="134"/>
      <c r="D50" s="134"/>
      <c r="E50" s="134"/>
    </row>
    <row r="51" spans="1:5" ht="15.75" thickBot="1" x14ac:dyDescent="0.3">
      <c r="A51" s="264" t="s">
        <v>258</v>
      </c>
      <c r="B51" s="281"/>
      <c r="C51" s="281"/>
      <c r="D51" s="281"/>
      <c r="E51" s="282"/>
    </row>
    <row r="52" spans="1:5" ht="15.75" thickBot="1" x14ac:dyDescent="0.3">
      <c r="A52" s="186"/>
      <c r="B52" s="134"/>
      <c r="C52" s="134"/>
      <c r="D52" s="134"/>
      <c r="E52" s="134"/>
    </row>
    <row r="53" spans="1:5" ht="15.75" thickBot="1" x14ac:dyDescent="0.3">
      <c r="A53" s="190"/>
      <c r="B53" s="30" t="s">
        <v>86</v>
      </c>
      <c r="C53" s="187" t="s">
        <v>87</v>
      </c>
      <c r="D53" s="187" t="s">
        <v>87</v>
      </c>
      <c r="E53" s="187">
        <f>SUM(E44:E52)</f>
        <v>0</v>
      </c>
    </row>
    <row r="54" spans="1:5" ht="15.75" customHeight="1" x14ac:dyDescent="0.25">
      <c r="A54" s="92"/>
      <c r="B54" s="93"/>
      <c r="C54" s="94"/>
      <c r="D54" s="94"/>
      <c r="E54" s="94"/>
    </row>
    <row r="55" spans="1:5" x14ac:dyDescent="0.25">
      <c r="A55" s="188" t="s">
        <v>170</v>
      </c>
    </row>
    <row r="56" spans="1:5" ht="15.75" thickBot="1" x14ac:dyDescent="0.3">
      <c r="A56" s="188"/>
    </row>
    <row r="57" spans="1:5" ht="26.25" thickBot="1" x14ac:dyDescent="0.3">
      <c r="A57" s="20" t="s">
        <v>76</v>
      </c>
      <c r="B57" s="185" t="s">
        <v>90</v>
      </c>
      <c r="C57" s="185" t="s">
        <v>171</v>
      </c>
      <c r="D57" s="185" t="s">
        <v>172</v>
      </c>
    </row>
    <row r="58" spans="1:5" ht="15.75" thickBot="1" x14ac:dyDescent="0.3">
      <c r="A58" s="184">
        <v>1</v>
      </c>
      <c r="B58" s="187">
        <v>2</v>
      </c>
      <c r="C58" s="187">
        <v>3</v>
      </c>
      <c r="D58" s="187">
        <v>4</v>
      </c>
    </row>
    <row r="59" spans="1:5" ht="15.75" thickBot="1" x14ac:dyDescent="0.3">
      <c r="A59" s="184">
        <v>1</v>
      </c>
      <c r="B59" s="30"/>
      <c r="C59" s="187"/>
      <c r="D59" s="187"/>
    </row>
    <row r="60" spans="1:5" ht="15.75" thickBot="1" x14ac:dyDescent="0.3">
      <c r="A60" s="184">
        <v>2</v>
      </c>
      <c r="B60" s="30"/>
      <c r="C60" s="187"/>
      <c r="D60" s="187"/>
    </row>
    <row r="61" spans="1:5" ht="15.75" thickBot="1" x14ac:dyDescent="0.3">
      <c r="A61" s="184">
        <v>3</v>
      </c>
      <c r="B61" s="30"/>
      <c r="C61" s="187"/>
      <c r="D61" s="187"/>
    </row>
    <row r="62" spans="1:5" ht="15.75" thickBot="1" x14ac:dyDescent="0.3">
      <c r="A62" s="184">
        <v>4</v>
      </c>
      <c r="B62" s="30"/>
      <c r="C62" s="187"/>
      <c r="D62" s="187"/>
    </row>
    <row r="63" spans="1:5" ht="15.75" thickBot="1" x14ac:dyDescent="0.3">
      <c r="A63" s="184"/>
      <c r="B63" s="30"/>
      <c r="C63" s="187"/>
      <c r="D63" s="187"/>
    </row>
    <row r="64" spans="1:5" ht="15.75" thickBot="1" x14ac:dyDescent="0.3">
      <c r="A64" s="184"/>
      <c r="B64" s="30"/>
      <c r="C64" s="187"/>
      <c r="D64" s="187"/>
    </row>
    <row r="65" spans="1:9" ht="15.75" thickBot="1" x14ac:dyDescent="0.3">
      <c r="A65" s="190"/>
      <c r="B65" s="30" t="s">
        <v>86</v>
      </c>
      <c r="C65" s="187" t="s">
        <v>87</v>
      </c>
      <c r="D65" s="187">
        <f>SUM(D59:D64)</f>
        <v>0</v>
      </c>
    </row>
    <row r="66" spans="1:9" ht="7.5" customHeight="1" x14ac:dyDescent="0.25">
      <c r="A66" s="188"/>
    </row>
    <row r="67" spans="1:9" x14ac:dyDescent="0.25">
      <c r="A67" s="188" t="s">
        <v>173</v>
      </c>
    </row>
    <row r="68" spans="1:9" x14ac:dyDescent="0.25">
      <c r="A68" s="188" t="s">
        <v>174</v>
      </c>
    </row>
    <row r="69" spans="1:9" ht="8.25" customHeight="1" thickBot="1" x14ac:dyDescent="0.3">
      <c r="A69" s="188"/>
    </row>
    <row r="70" spans="1:9" ht="39" thickBot="1" x14ac:dyDescent="0.3">
      <c r="A70" s="20" t="s">
        <v>76</v>
      </c>
      <c r="B70" s="185" t="s">
        <v>90</v>
      </c>
      <c r="C70" s="185" t="s">
        <v>162</v>
      </c>
      <c r="D70" s="185" t="s">
        <v>175</v>
      </c>
      <c r="E70" s="185" t="s">
        <v>176</v>
      </c>
    </row>
    <row r="71" spans="1:9" ht="15.75" thickBot="1" x14ac:dyDescent="0.3">
      <c r="A71" s="184"/>
      <c r="B71" s="187">
        <v>1</v>
      </c>
      <c r="C71" s="187">
        <v>2</v>
      </c>
      <c r="D71" s="187">
        <v>3</v>
      </c>
      <c r="E71" s="187">
        <v>4</v>
      </c>
    </row>
    <row r="72" spans="1:9" ht="15.75" customHeight="1" thickBot="1" x14ac:dyDescent="0.3">
      <c r="A72" s="255" t="s">
        <v>284</v>
      </c>
      <c r="B72" s="256"/>
      <c r="C72" s="256"/>
      <c r="D72" s="256"/>
      <c r="E72" s="257"/>
    </row>
    <row r="73" spans="1:9" ht="23.25" customHeight="1" thickBot="1" x14ac:dyDescent="0.3">
      <c r="A73" s="184">
        <v>1</v>
      </c>
      <c r="B73" s="30" t="s">
        <v>264</v>
      </c>
      <c r="C73" s="187"/>
      <c r="D73" s="187"/>
      <c r="E73" s="187">
        <v>50000</v>
      </c>
    </row>
    <row r="74" spans="1:9" ht="23.25" customHeight="1" thickBot="1" x14ac:dyDescent="0.3">
      <c r="A74" s="184">
        <v>2</v>
      </c>
      <c r="B74" s="30"/>
      <c r="C74" s="187"/>
      <c r="D74" s="187"/>
      <c r="E74" s="187"/>
    </row>
    <row r="75" spans="1:9" ht="15.75" customHeight="1" thickBot="1" x14ac:dyDescent="0.3">
      <c r="A75" s="255" t="s">
        <v>258</v>
      </c>
      <c r="B75" s="256"/>
      <c r="C75" s="256"/>
      <c r="D75" s="256"/>
      <c r="E75" s="257"/>
    </row>
    <row r="76" spans="1:9" ht="15.75" thickBot="1" x14ac:dyDescent="0.3">
      <c r="A76" s="190"/>
      <c r="B76" s="90" t="s">
        <v>86</v>
      </c>
      <c r="C76" s="91"/>
      <c r="D76" s="91" t="s">
        <v>87</v>
      </c>
      <c r="E76" s="187">
        <f>E73+E74</f>
        <v>50000</v>
      </c>
    </row>
    <row r="78" spans="1:9" x14ac:dyDescent="0.25">
      <c r="A78" s="233" t="s">
        <v>276</v>
      </c>
      <c r="B78" s="233"/>
      <c r="C78" s="233"/>
      <c r="D78" s="233"/>
      <c r="E78" s="233"/>
      <c r="F78" s="233"/>
      <c r="G78" s="233"/>
      <c r="H78" s="233"/>
      <c r="I78" s="233"/>
    </row>
    <row r="79" spans="1:9" x14ac:dyDescent="0.25">
      <c r="A79"/>
      <c r="B79"/>
      <c r="C79"/>
      <c r="D79"/>
      <c r="E79"/>
    </row>
    <row r="80" spans="1:9" x14ac:dyDescent="0.25">
      <c r="A80" s="231"/>
      <c r="B80" s="231"/>
      <c r="C80" s="231"/>
      <c r="D80" s="231"/>
      <c r="E80" s="231"/>
    </row>
  </sheetData>
  <mergeCells count="7">
    <mergeCell ref="A80:E80"/>
    <mergeCell ref="A3:F3"/>
    <mergeCell ref="A4:F4"/>
    <mergeCell ref="A51:E51"/>
    <mergeCell ref="A72:E72"/>
    <mergeCell ref="A75:E75"/>
    <mergeCell ref="A78:I7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3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opLeftCell="A79" workbookViewId="0">
      <selection activeCell="J102" sqref="J102"/>
    </sheetView>
  </sheetViews>
  <sheetFormatPr defaultRowHeight="15" x14ac:dyDescent="0.25"/>
  <sheetData>
    <row r="1" spans="1:10" s="29" customFormat="1" x14ac:dyDescent="0.25">
      <c r="B1" s="49"/>
      <c r="C1" s="49"/>
      <c r="D1" s="49"/>
      <c r="E1" s="49"/>
      <c r="F1" s="49"/>
      <c r="G1" s="49"/>
      <c r="H1" s="49" t="s">
        <v>66</v>
      </c>
      <c r="I1" s="49"/>
      <c r="J1" s="49"/>
    </row>
    <row r="2" spans="1:10" s="29" customFormat="1" ht="60" customHeight="1" x14ac:dyDescent="0.25">
      <c r="B2" s="49"/>
      <c r="C2" s="49"/>
      <c r="D2" s="49"/>
      <c r="E2" s="49"/>
      <c r="F2" s="49"/>
      <c r="G2" s="49"/>
      <c r="H2" s="286" t="s">
        <v>67</v>
      </c>
      <c r="I2" s="286"/>
      <c r="J2" s="286"/>
    </row>
    <row r="3" spans="1:10" s="29" customFormat="1" x14ac:dyDescent="0.25">
      <c r="A3" s="279"/>
      <c r="B3" s="279"/>
      <c r="C3" s="279"/>
      <c r="D3" s="279"/>
      <c r="E3" s="279"/>
      <c r="F3" s="279"/>
      <c r="G3" s="279"/>
      <c r="H3" s="279"/>
      <c r="I3" s="279"/>
      <c r="J3" s="279"/>
    </row>
    <row r="4" spans="1:10" s="29" customFormat="1" x14ac:dyDescent="0.25">
      <c r="A4" s="279" t="s">
        <v>68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s="29" customFormat="1" x14ac:dyDescent="0.25">
      <c r="A5" s="279" t="s">
        <v>69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 s="29" customFormat="1" x14ac:dyDescent="0.25">
      <c r="A6" s="279" t="s">
        <v>70</v>
      </c>
      <c r="B6" s="279"/>
      <c r="C6" s="279"/>
      <c r="D6" s="279"/>
      <c r="E6" s="279"/>
      <c r="F6" s="279"/>
      <c r="G6" s="279"/>
      <c r="H6" s="279"/>
      <c r="I6" s="279"/>
      <c r="J6" s="279"/>
    </row>
    <row r="7" spans="1:10" s="29" customFormat="1" x14ac:dyDescent="0.25">
      <c r="A7" s="279" t="s">
        <v>71</v>
      </c>
      <c r="B7" s="279"/>
      <c r="C7" s="279"/>
      <c r="D7" s="279"/>
      <c r="E7" s="279"/>
      <c r="F7" s="279"/>
      <c r="G7" s="279"/>
      <c r="H7" s="279"/>
      <c r="I7" s="279"/>
      <c r="J7" s="279"/>
    </row>
    <row r="8" spans="1:10" s="29" customFormat="1" x14ac:dyDescent="0.25">
      <c r="A8" s="279"/>
      <c r="B8" s="279"/>
      <c r="C8" s="279"/>
      <c r="D8" s="279"/>
      <c r="E8" s="279"/>
      <c r="F8" s="279"/>
      <c r="G8" s="279"/>
      <c r="H8" s="279"/>
      <c r="I8" s="279"/>
      <c r="J8" s="279"/>
    </row>
    <row r="9" spans="1:10" s="29" customFormat="1" x14ac:dyDescent="0.25">
      <c r="A9" s="279" t="s">
        <v>72</v>
      </c>
      <c r="B9" s="279"/>
      <c r="C9" s="279"/>
      <c r="D9" s="279"/>
      <c r="E9" s="279"/>
      <c r="F9" s="279"/>
      <c r="G9" s="279"/>
      <c r="H9" s="279"/>
      <c r="I9" s="279"/>
      <c r="J9" s="279"/>
    </row>
    <row r="10" spans="1:10" s="29" customFormat="1" x14ac:dyDescent="0.25">
      <c r="A10" s="279"/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 s="29" customFormat="1" x14ac:dyDescent="0.25">
      <c r="A11" s="279" t="s">
        <v>73</v>
      </c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s="29" customFormat="1" x14ac:dyDescent="0.25">
      <c r="A12" s="279" t="s">
        <v>74</v>
      </c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s="29" customFormat="1" x14ac:dyDescent="0.25">
      <c r="A13" s="279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s="29" customFormat="1" x14ac:dyDescent="0.25">
      <c r="A14" s="279" t="s">
        <v>75</v>
      </c>
      <c r="B14" s="279"/>
      <c r="C14" s="279"/>
      <c r="D14" s="279"/>
      <c r="E14" s="279"/>
      <c r="F14" s="279"/>
      <c r="G14" s="279"/>
      <c r="H14" s="279"/>
      <c r="I14" s="279"/>
      <c r="J14" s="279"/>
    </row>
    <row r="15" spans="1:10" s="29" customFormat="1" ht="15.75" thickBot="1" x14ac:dyDescent="0.3">
      <c r="A15" s="279"/>
      <c r="B15" s="279"/>
      <c r="C15" s="279"/>
      <c r="D15" s="279"/>
      <c r="E15" s="279"/>
      <c r="F15" s="279"/>
      <c r="G15" s="279"/>
      <c r="H15" s="279"/>
      <c r="I15" s="279"/>
      <c r="J15" s="279"/>
    </row>
    <row r="16" spans="1:10" s="29" customFormat="1" ht="25.5" customHeight="1" thickBot="1" x14ac:dyDescent="0.3">
      <c r="A16" s="283" t="s">
        <v>76</v>
      </c>
      <c r="B16" s="283" t="s">
        <v>77</v>
      </c>
      <c r="C16" s="283" t="s">
        <v>78</v>
      </c>
      <c r="D16" s="273" t="s">
        <v>79</v>
      </c>
      <c r="E16" s="274"/>
      <c r="F16" s="274"/>
      <c r="G16" s="275"/>
      <c r="H16" s="283" t="s">
        <v>80</v>
      </c>
      <c r="I16" s="283" t="s">
        <v>81</v>
      </c>
      <c r="J16" s="283" t="s">
        <v>82</v>
      </c>
    </row>
    <row r="17" spans="1:10" s="29" customFormat="1" ht="15.75" thickBot="1" x14ac:dyDescent="0.3">
      <c r="A17" s="285"/>
      <c r="B17" s="285"/>
      <c r="C17" s="285"/>
      <c r="D17" s="283" t="s">
        <v>4</v>
      </c>
      <c r="E17" s="273" t="s">
        <v>5</v>
      </c>
      <c r="F17" s="274"/>
      <c r="G17" s="275"/>
      <c r="H17" s="285"/>
      <c r="I17" s="285"/>
      <c r="J17" s="285"/>
    </row>
    <row r="18" spans="1:10" s="29" customFormat="1" ht="64.5" thickBot="1" x14ac:dyDescent="0.3">
      <c r="A18" s="284"/>
      <c r="B18" s="284"/>
      <c r="C18" s="284"/>
      <c r="D18" s="284"/>
      <c r="E18" s="30" t="s">
        <v>83</v>
      </c>
      <c r="F18" s="30" t="s">
        <v>84</v>
      </c>
      <c r="G18" s="30" t="s">
        <v>85</v>
      </c>
      <c r="H18" s="284"/>
      <c r="I18" s="284"/>
      <c r="J18" s="284"/>
    </row>
    <row r="19" spans="1:10" s="29" customFormat="1" ht="15.75" thickBot="1" x14ac:dyDescent="0.3">
      <c r="A19" s="31">
        <v>1</v>
      </c>
      <c r="B19" s="30">
        <v>2</v>
      </c>
      <c r="C19" s="30">
        <v>3</v>
      </c>
      <c r="D19" s="30">
        <v>4</v>
      </c>
      <c r="E19" s="30">
        <v>5</v>
      </c>
      <c r="F19" s="30">
        <v>6</v>
      </c>
      <c r="G19" s="30">
        <v>7</v>
      </c>
      <c r="H19" s="30">
        <v>8</v>
      </c>
      <c r="I19" s="30">
        <v>9</v>
      </c>
      <c r="J19" s="30">
        <v>10</v>
      </c>
    </row>
    <row r="20" spans="1:10" s="29" customFormat="1" ht="15.75" thickBot="1" x14ac:dyDescent="0.3">
      <c r="A20" s="31"/>
      <c r="B20" s="30"/>
      <c r="C20" s="30"/>
      <c r="D20" s="30"/>
      <c r="E20" s="30"/>
      <c r="F20" s="30"/>
      <c r="G20" s="30"/>
      <c r="H20" s="30"/>
      <c r="I20" s="30"/>
      <c r="J20" s="30"/>
    </row>
    <row r="21" spans="1:10" s="29" customFormat="1" ht="15.75" thickBot="1" x14ac:dyDescent="0.3">
      <c r="A21" s="31"/>
      <c r="B21" s="30"/>
      <c r="C21" s="30"/>
      <c r="D21" s="30"/>
      <c r="E21" s="30"/>
      <c r="F21" s="30"/>
      <c r="G21" s="30"/>
      <c r="H21" s="30"/>
      <c r="I21" s="30"/>
      <c r="J21" s="30"/>
    </row>
    <row r="22" spans="1:10" s="29" customFormat="1" ht="15.75" thickBot="1" x14ac:dyDescent="0.3">
      <c r="A22" s="31"/>
      <c r="B22" s="30"/>
      <c r="C22" s="30"/>
      <c r="D22" s="30"/>
      <c r="E22" s="30"/>
      <c r="F22" s="30"/>
      <c r="G22" s="30"/>
      <c r="H22" s="30"/>
      <c r="I22" s="30"/>
      <c r="J22" s="30"/>
    </row>
    <row r="23" spans="1:10" s="29" customFormat="1" ht="15.75" thickBot="1" x14ac:dyDescent="0.3">
      <c r="A23" s="273" t="s">
        <v>86</v>
      </c>
      <c r="B23" s="275"/>
      <c r="C23" s="30" t="s">
        <v>87</v>
      </c>
      <c r="D23" s="30"/>
      <c r="E23" s="30" t="s">
        <v>87</v>
      </c>
      <c r="F23" s="30" t="s">
        <v>87</v>
      </c>
      <c r="G23" s="30" t="s">
        <v>87</v>
      </c>
      <c r="H23" s="30" t="s">
        <v>87</v>
      </c>
      <c r="I23" s="30" t="s">
        <v>87</v>
      </c>
      <c r="J23" s="30"/>
    </row>
    <row r="24" spans="1:10" s="29" customFormat="1" x14ac:dyDescent="0.25">
      <c r="A24" s="32"/>
    </row>
    <row r="25" spans="1:10" s="29" customFormat="1" x14ac:dyDescent="0.25">
      <c r="A25" s="280" t="s">
        <v>88</v>
      </c>
      <c r="B25" s="280"/>
      <c r="C25" s="280"/>
      <c r="D25" s="280"/>
      <c r="E25" s="280"/>
      <c r="F25" s="280"/>
    </row>
    <row r="26" spans="1:10" s="29" customFormat="1" x14ac:dyDescent="0.25">
      <c r="A26" s="280" t="s">
        <v>89</v>
      </c>
      <c r="B26" s="280"/>
      <c r="C26" s="280"/>
      <c r="D26" s="280"/>
      <c r="E26" s="280"/>
      <c r="F26" s="280"/>
    </row>
    <row r="27" spans="1:10" s="29" customFormat="1" ht="15.75" thickBot="1" x14ac:dyDescent="0.3">
      <c r="A27" s="32"/>
    </row>
    <row r="28" spans="1:10" s="29" customFormat="1" ht="90" thickBot="1" x14ac:dyDescent="0.3">
      <c r="A28" s="33" t="s">
        <v>76</v>
      </c>
      <c r="B28" s="34" t="s">
        <v>90</v>
      </c>
      <c r="C28" s="34" t="s">
        <v>91</v>
      </c>
      <c r="D28" s="34" t="s">
        <v>92</v>
      </c>
      <c r="E28" s="34" t="s">
        <v>93</v>
      </c>
      <c r="F28" s="34" t="s">
        <v>94</v>
      </c>
    </row>
    <row r="29" spans="1:10" s="29" customFormat="1" ht="15.75" thickBot="1" x14ac:dyDescent="0.3">
      <c r="A29" s="31">
        <v>1</v>
      </c>
      <c r="B29" s="30">
        <v>2</v>
      </c>
      <c r="C29" s="30">
        <v>3</v>
      </c>
      <c r="D29" s="30">
        <v>4</v>
      </c>
      <c r="E29" s="30">
        <v>5</v>
      </c>
      <c r="F29" s="30">
        <v>6</v>
      </c>
    </row>
    <row r="30" spans="1:10" s="29" customFormat="1" ht="15.75" thickBot="1" x14ac:dyDescent="0.3">
      <c r="A30" s="31"/>
      <c r="B30" s="30"/>
      <c r="C30" s="30"/>
      <c r="D30" s="30"/>
      <c r="E30" s="30"/>
      <c r="F30" s="30"/>
    </row>
    <row r="31" spans="1:10" s="29" customFormat="1" ht="15.75" thickBot="1" x14ac:dyDescent="0.3">
      <c r="A31" s="31"/>
      <c r="B31" s="30"/>
      <c r="C31" s="30"/>
      <c r="D31" s="30"/>
      <c r="E31" s="30"/>
      <c r="F31" s="30"/>
    </row>
    <row r="32" spans="1:10" s="29" customFormat="1" ht="15.75" thickBot="1" x14ac:dyDescent="0.3">
      <c r="A32" s="31"/>
      <c r="B32" s="30" t="s">
        <v>86</v>
      </c>
      <c r="C32" s="30" t="s">
        <v>87</v>
      </c>
      <c r="D32" s="30" t="s">
        <v>87</v>
      </c>
      <c r="E32" s="30" t="s">
        <v>87</v>
      </c>
      <c r="F32" s="30"/>
    </row>
    <row r="33" spans="1:6" s="29" customFormat="1" x14ac:dyDescent="0.25">
      <c r="A33" s="32"/>
    </row>
    <row r="34" spans="1:6" s="29" customFormat="1" x14ac:dyDescent="0.25">
      <c r="A34" s="280" t="s">
        <v>95</v>
      </c>
      <c r="B34" s="280"/>
      <c r="C34" s="280"/>
      <c r="D34" s="280"/>
      <c r="E34" s="280"/>
      <c r="F34" s="280"/>
    </row>
    <row r="35" spans="1:6" s="29" customFormat="1" x14ac:dyDescent="0.25">
      <c r="A35" s="280" t="s">
        <v>96</v>
      </c>
      <c r="B35" s="280"/>
      <c r="C35" s="280"/>
      <c r="D35" s="280"/>
      <c r="E35" s="280"/>
      <c r="F35" s="280"/>
    </row>
    <row r="36" spans="1:6" s="29" customFormat="1" ht="15.75" thickBot="1" x14ac:dyDescent="0.3">
      <c r="A36" s="32"/>
    </row>
    <row r="37" spans="1:6" s="29" customFormat="1" ht="90" thickBot="1" x14ac:dyDescent="0.3">
      <c r="A37" s="33" t="s">
        <v>76</v>
      </c>
      <c r="B37" s="34" t="s">
        <v>90</v>
      </c>
      <c r="C37" s="34" t="s">
        <v>97</v>
      </c>
      <c r="D37" s="34" t="s">
        <v>98</v>
      </c>
      <c r="E37" s="34" t="s">
        <v>99</v>
      </c>
      <c r="F37" s="34" t="s">
        <v>94</v>
      </c>
    </row>
    <row r="38" spans="1:6" s="29" customFormat="1" ht="15.75" thickBot="1" x14ac:dyDescent="0.3">
      <c r="A38" s="31">
        <v>1</v>
      </c>
      <c r="B38" s="30">
        <v>2</v>
      </c>
      <c r="C38" s="30">
        <v>3</v>
      </c>
      <c r="D38" s="30">
        <v>4</v>
      </c>
      <c r="E38" s="30">
        <v>5</v>
      </c>
      <c r="F38" s="30">
        <v>6</v>
      </c>
    </row>
    <row r="39" spans="1:6" s="29" customFormat="1" ht="15.75" thickBot="1" x14ac:dyDescent="0.3">
      <c r="A39" s="31"/>
      <c r="B39" s="30"/>
      <c r="C39" s="30"/>
      <c r="D39" s="30"/>
      <c r="E39" s="30"/>
      <c r="F39" s="30"/>
    </row>
    <row r="40" spans="1:6" s="29" customFormat="1" ht="15.75" thickBot="1" x14ac:dyDescent="0.3">
      <c r="A40" s="31"/>
      <c r="B40" s="30"/>
      <c r="C40" s="30"/>
      <c r="D40" s="30"/>
      <c r="E40" s="30"/>
      <c r="F40" s="30"/>
    </row>
    <row r="41" spans="1:6" s="29" customFormat="1" ht="15.75" thickBot="1" x14ac:dyDescent="0.3">
      <c r="A41" s="31"/>
      <c r="B41" s="30" t="s">
        <v>86</v>
      </c>
      <c r="C41" s="30" t="s">
        <v>87</v>
      </c>
      <c r="D41" s="30" t="s">
        <v>87</v>
      </c>
      <c r="E41" s="30" t="s">
        <v>87</v>
      </c>
      <c r="F41" s="30"/>
    </row>
    <row r="42" spans="1:6" s="29" customFormat="1" x14ac:dyDescent="0.25">
      <c r="A42" s="32"/>
    </row>
    <row r="43" spans="1:6" s="29" customFormat="1" x14ac:dyDescent="0.25">
      <c r="A43" s="32" t="s">
        <v>100</v>
      </c>
    </row>
    <row r="44" spans="1:6" s="29" customFormat="1" x14ac:dyDescent="0.25">
      <c r="A44" s="32" t="s">
        <v>101</v>
      </c>
    </row>
    <row r="45" spans="1:6" s="29" customFormat="1" x14ac:dyDescent="0.25">
      <c r="A45" s="32" t="s">
        <v>102</v>
      </c>
    </row>
    <row r="46" spans="1:6" s="29" customFormat="1" x14ac:dyDescent="0.25">
      <c r="A46" s="32" t="s">
        <v>103</v>
      </c>
    </row>
    <row r="47" spans="1:6" s="29" customFormat="1" ht="15.75" thickBot="1" x14ac:dyDescent="0.3">
      <c r="A47" s="32"/>
    </row>
    <row r="48" spans="1:6" s="29" customFormat="1" ht="90" thickBot="1" x14ac:dyDescent="0.3">
      <c r="A48" s="33" t="s">
        <v>76</v>
      </c>
      <c r="B48" s="34" t="s">
        <v>104</v>
      </c>
      <c r="C48" s="34" t="s">
        <v>105</v>
      </c>
      <c r="D48" s="34" t="s">
        <v>106</v>
      </c>
    </row>
    <row r="49" spans="1:4" s="29" customFormat="1" ht="15.75" thickBot="1" x14ac:dyDescent="0.3">
      <c r="A49" s="31"/>
      <c r="B49" s="30">
        <v>2</v>
      </c>
      <c r="C49" s="30">
        <v>3</v>
      </c>
      <c r="D49" s="30">
        <v>4</v>
      </c>
    </row>
    <row r="50" spans="1:4" s="29" customFormat="1" ht="115.5" thickBot="1" x14ac:dyDescent="0.3">
      <c r="A50" s="31">
        <v>1</v>
      </c>
      <c r="B50" s="30" t="s">
        <v>107</v>
      </c>
      <c r="C50" s="30" t="s">
        <v>87</v>
      </c>
      <c r="D50" s="30"/>
    </row>
    <row r="51" spans="1:4" s="29" customFormat="1" ht="25.5" x14ac:dyDescent="0.25">
      <c r="A51" s="283" t="s">
        <v>108</v>
      </c>
      <c r="B51" s="50" t="s">
        <v>5</v>
      </c>
      <c r="C51" s="283"/>
      <c r="D51" s="283"/>
    </row>
    <row r="52" spans="1:4" s="29" customFormat="1" ht="26.25" thickBot="1" x14ac:dyDescent="0.3">
      <c r="A52" s="284"/>
      <c r="B52" s="30" t="s">
        <v>109</v>
      </c>
      <c r="C52" s="284"/>
      <c r="D52" s="284"/>
    </row>
    <row r="53" spans="1:4" s="29" customFormat="1" ht="64.5" thickBot="1" x14ac:dyDescent="0.3">
      <c r="A53" s="31" t="s">
        <v>110</v>
      </c>
      <c r="B53" s="23" t="s">
        <v>111</v>
      </c>
      <c r="C53" s="30"/>
      <c r="D53" s="30"/>
    </row>
    <row r="54" spans="1:4" s="29" customFormat="1" ht="217.5" thickBot="1" x14ac:dyDescent="0.3">
      <c r="A54" s="31" t="s">
        <v>112</v>
      </c>
      <c r="B54" s="30" t="s">
        <v>113</v>
      </c>
      <c r="C54" s="30"/>
      <c r="D54" s="30"/>
    </row>
    <row r="55" spans="1:4" s="29" customFormat="1" ht="141" thickBot="1" x14ac:dyDescent="0.3">
      <c r="A55" s="31">
        <v>2</v>
      </c>
      <c r="B55" s="30" t="s">
        <v>114</v>
      </c>
      <c r="C55" s="30" t="s">
        <v>87</v>
      </c>
      <c r="D55" s="30"/>
    </row>
    <row r="56" spans="1:4" s="29" customFormat="1" ht="51" x14ac:dyDescent="0.25">
      <c r="A56" s="283" t="s">
        <v>115</v>
      </c>
      <c r="B56" s="24" t="s">
        <v>5</v>
      </c>
      <c r="C56" s="283"/>
      <c r="D56" s="283"/>
    </row>
    <row r="57" spans="1:4" s="29" customFormat="1" ht="217.5" thickBot="1" x14ac:dyDescent="0.3">
      <c r="A57" s="284"/>
      <c r="B57" s="30" t="s">
        <v>116</v>
      </c>
      <c r="C57" s="284"/>
      <c r="D57" s="284"/>
    </row>
    <row r="58" spans="1:4" s="29" customFormat="1" ht="204.75" thickBot="1" x14ac:dyDescent="0.3">
      <c r="A58" s="31" t="s">
        <v>117</v>
      </c>
      <c r="B58" s="30" t="s">
        <v>118</v>
      </c>
      <c r="C58" s="30"/>
      <c r="D58" s="30"/>
    </row>
    <row r="59" spans="1:4" s="29" customFormat="1" ht="230.25" thickBot="1" x14ac:dyDescent="0.3">
      <c r="A59" s="31" t="s">
        <v>119</v>
      </c>
      <c r="B59" s="30" t="s">
        <v>120</v>
      </c>
      <c r="C59" s="30"/>
      <c r="D59" s="30"/>
    </row>
    <row r="60" spans="1:4" s="29" customFormat="1" ht="285.75" thickBot="1" x14ac:dyDescent="0.3">
      <c r="A60" s="31" t="s">
        <v>121</v>
      </c>
      <c r="B60" s="51" t="s">
        <v>122</v>
      </c>
      <c r="C60" s="30"/>
      <c r="D60" s="30"/>
    </row>
    <row r="61" spans="1:4" s="29" customFormat="1" ht="285.75" thickBot="1" x14ac:dyDescent="0.3">
      <c r="A61" s="31" t="s">
        <v>123</v>
      </c>
      <c r="B61" s="51" t="s">
        <v>122</v>
      </c>
      <c r="C61" s="30"/>
      <c r="D61" s="30"/>
    </row>
    <row r="62" spans="1:4" s="29" customFormat="1" ht="166.5" thickBot="1" x14ac:dyDescent="0.3">
      <c r="A62" s="31">
        <v>3</v>
      </c>
      <c r="B62" s="30" t="s">
        <v>124</v>
      </c>
      <c r="C62" s="30"/>
      <c r="D62" s="30"/>
    </row>
    <row r="63" spans="1:4" s="29" customFormat="1" ht="15.75" thickBot="1" x14ac:dyDescent="0.3">
      <c r="A63" s="31"/>
      <c r="B63" s="30" t="s">
        <v>86</v>
      </c>
      <c r="C63" s="30" t="s">
        <v>87</v>
      </c>
      <c r="D63" s="30"/>
    </row>
    <row r="64" spans="1:4" s="29" customFormat="1" x14ac:dyDescent="0.25">
      <c r="A64" s="32"/>
    </row>
    <row r="65" spans="1:5" s="29" customFormat="1" x14ac:dyDescent="0.25">
      <c r="A65" s="32" t="s">
        <v>125</v>
      </c>
    </row>
    <row r="66" spans="1:5" s="29" customFormat="1" x14ac:dyDescent="0.25">
      <c r="A66" s="32" t="s">
        <v>126</v>
      </c>
    </row>
    <row r="67" spans="1:5" s="29" customFormat="1" x14ac:dyDescent="0.25">
      <c r="A67" s="52" t="s">
        <v>127</v>
      </c>
    </row>
    <row r="68" spans="1:5" s="29" customFormat="1" x14ac:dyDescent="0.25">
      <c r="A68" s="32" t="s">
        <v>128</v>
      </c>
    </row>
    <row r="69" spans="1:5" s="29" customFormat="1" x14ac:dyDescent="0.25">
      <c r="A69" s="32" t="s">
        <v>129</v>
      </c>
    </row>
    <row r="70" spans="1:5" s="29" customFormat="1" x14ac:dyDescent="0.25">
      <c r="A70" s="32" t="s">
        <v>130</v>
      </c>
    </row>
    <row r="71" spans="1:5" s="29" customFormat="1" x14ac:dyDescent="0.25">
      <c r="A71" s="32" t="s">
        <v>131</v>
      </c>
    </row>
    <row r="72" spans="1:5" s="29" customFormat="1" x14ac:dyDescent="0.25">
      <c r="A72" s="32"/>
    </row>
    <row r="73" spans="1:5" s="29" customFormat="1" x14ac:dyDescent="0.25">
      <c r="A73" s="32" t="s">
        <v>132</v>
      </c>
    </row>
    <row r="74" spans="1:5" s="29" customFormat="1" x14ac:dyDescent="0.25">
      <c r="A74" s="32" t="s">
        <v>133</v>
      </c>
    </row>
    <row r="75" spans="1:5" s="29" customFormat="1" x14ac:dyDescent="0.25">
      <c r="A75" s="32"/>
    </row>
    <row r="76" spans="1:5" s="29" customFormat="1" x14ac:dyDescent="0.25">
      <c r="A76" s="32" t="s">
        <v>73</v>
      </c>
    </row>
    <row r="77" spans="1:5" s="29" customFormat="1" x14ac:dyDescent="0.25">
      <c r="A77" s="32" t="s">
        <v>74</v>
      </c>
    </row>
    <row r="78" spans="1:5" s="29" customFormat="1" ht="15.75" thickBot="1" x14ac:dyDescent="0.3">
      <c r="A78" s="32"/>
    </row>
    <row r="79" spans="1:5" s="29" customFormat="1" ht="64.5" thickBot="1" x14ac:dyDescent="0.3">
      <c r="A79" s="33" t="s">
        <v>76</v>
      </c>
      <c r="B79" s="34" t="s">
        <v>0</v>
      </c>
      <c r="C79" s="34" t="s">
        <v>134</v>
      </c>
      <c r="D79" s="34" t="s">
        <v>135</v>
      </c>
      <c r="E79" s="34" t="s">
        <v>136</v>
      </c>
    </row>
    <row r="80" spans="1:5" s="29" customFormat="1" ht="15.75" thickBot="1" x14ac:dyDescent="0.3">
      <c r="A80" s="31">
        <v>1</v>
      </c>
      <c r="B80" s="30">
        <v>2</v>
      </c>
      <c r="C80" s="30">
        <v>3</v>
      </c>
      <c r="D80" s="30">
        <v>4</v>
      </c>
      <c r="E80" s="30">
        <v>5</v>
      </c>
    </row>
    <row r="81" spans="1:5" s="29" customFormat="1" ht="15.75" thickBot="1" x14ac:dyDescent="0.3">
      <c r="A81" s="31"/>
      <c r="B81" s="30"/>
      <c r="C81" s="30"/>
      <c r="D81" s="30"/>
      <c r="E81" s="30"/>
    </row>
    <row r="82" spans="1:5" s="29" customFormat="1" ht="15.75" thickBot="1" x14ac:dyDescent="0.3">
      <c r="A82" s="31"/>
      <c r="B82" s="30"/>
      <c r="C82" s="30"/>
      <c r="D82" s="30"/>
      <c r="E82" s="30"/>
    </row>
    <row r="83" spans="1:5" s="29" customFormat="1" ht="15.75" thickBot="1" x14ac:dyDescent="0.3">
      <c r="A83" s="31"/>
      <c r="B83" s="30" t="s">
        <v>86</v>
      </c>
      <c r="C83" s="30" t="s">
        <v>87</v>
      </c>
      <c r="D83" s="30" t="s">
        <v>87</v>
      </c>
      <c r="E83" s="30"/>
    </row>
    <row r="84" spans="1:5" s="29" customFormat="1" x14ac:dyDescent="0.25">
      <c r="A84" s="32"/>
    </row>
    <row r="85" spans="1:5" s="29" customFormat="1" x14ac:dyDescent="0.25">
      <c r="A85" s="32" t="s">
        <v>137</v>
      </c>
    </row>
    <row r="86" spans="1:5" s="29" customFormat="1" x14ac:dyDescent="0.25">
      <c r="A86" s="32" t="s">
        <v>138</v>
      </c>
    </row>
    <row r="87" spans="1:5" s="29" customFormat="1" x14ac:dyDescent="0.25">
      <c r="A87" s="32"/>
    </row>
    <row r="88" spans="1:5" s="29" customFormat="1" x14ac:dyDescent="0.25">
      <c r="A88" s="32" t="s">
        <v>73</v>
      </c>
    </row>
    <row r="89" spans="1:5" s="29" customFormat="1" x14ac:dyDescent="0.25">
      <c r="A89" s="32" t="s">
        <v>74</v>
      </c>
    </row>
    <row r="90" spans="1:5" s="29" customFormat="1" ht="15.75" thickBot="1" x14ac:dyDescent="0.3">
      <c r="A90" s="32"/>
    </row>
    <row r="91" spans="1:5" s="29" customFormat="1" ht="128.25" thickBot="1" x14ac:dyDescent="0.3">
      <c r="A91" s="33" t="s">
        <v>76</v>
      </c>
      <c r="B91" s="34" t="s">
        <v>90</v>
      </c>
      <c r="C91" s="34" t="s">
        <v>139</v>
      </c>
      <c r="D91" s="34" t="s">
        <v>140</v>
      </c>
      <c r="E91" s="34" t="s">
        <v>141</v>
      </c>
    </row>
    <row r="92" spans="1:5" ht="15.75" thickBot="1" x14ac:dyDescent="0.3">
      <c r="A92" s="3">
        <v>1</v>
      </c>
      <c r="B92" s="2">
        <v>2</v>
      </c>
      <c r="C92" s="2">
        <v>3</v>
      </c>
      <c r="D92" s="2">
        <v>4</v>
      </c>
      <c r="E92" s="2">
        <v>5</v>
      </c>
    </row>
    <row r="93" spans="1:5" ht="15.75" thickBot="1" x14ac:dyDescent="0.3">
      <c r="A93" s="3"/>
      <c r="B93" s="2"/>
      <c r="C93" s="2"/>
      <c r="D93" s="2"/>
      <c r="E93" s="2"/>
    </row>
    <row r="94" spans="1:5" ht="15.75" thickBot="1" x14ac:dyDescent="0.3">
      <c r="A94" s="3"/>
      <c r="B94" s="2"/>
      <c r="C94" s="2"/>
      <c r="D94" s="2"/>
      <c r="E94" s="2"/>
    </row>
    <row r="95" spans="1:5" ht="15.75" thickBot="1" x14ac:dyDescent="0.3">
      <c r="A95" s="3"/>
      <c r="B95" s="2" t="s">
        <v>86</v>
      </c>
      <c r="C95" s="2"/>
      <c r="D95" s="2" t="s">
        <v>87</v>
      </c>
      <c r="E95" s="2"/>
    </row>
    <row r="96" spans="1:5" x14ac:dyDescent="0.25">
      <c r="A96" s="15"/>
    </row>
    <row r="97" spans="1:5" x14ac:dyDescent="0.25">
      <c r="A97" s="15" t="s">
        <v>142</v>
      </c>
    </row>
    <row r="98" spans="1:5" x14ac:dyDescent="0.25">
      <c r="A98" s="15" t="s">
        <v>143</v>
      </c>
    </row>
    <row r="99" spans="1:5" x14ac:dyDescent="0.25">
      <c r="A99" s="15"/>
    </row>
    <row r="100" spans="1:5" x14ac:dyDescent="0.25">
      <c r="A100" s="15" t="s">
        <v>73</v>
      </c>
    </row>
    <row r="101" spans="1:5" x14ac:dyDescent="0.25">
      <c r="A101" s="15" t="s">
        <v>74</v>
      </c>
    </row>
    <row r="102" spans="1:5" ht="15.75" thickBot="1" x14ac:dyDescent="0.3">
      <c r="A102" s="15"/>
    </row>
    <row r="103" spans="1:5" ht="64.5" thickBot="1" x14ac:dyDescent="0.3">
      <c r="A103" s="20" t="s">
        <v>76</v>
      </c>
      <c r="B103" s="13" t="s">
        <v>0</v>
      </c>
      <c r="C103" s="13" t="s">
        <v>134</v>
      </c>
      <c r="D103" s="13" t="s">
        <v>135</v>
      </c>
      <c r="E103" s="13" t="s">
        <v>136</v>
      </c>
    </row>
    <row r="104" spans="1:5" ht="15.75" thickBot="1" x14ac:dyDescent="0.3">
      <c r="A104" s="3">
        <v>1</v>
      </c>
      <c r="B104" s="2">
        <v>2</v>
      </c>
      <c r="C104" s="2">
        <v>3</v>
      </c>
      <c r="D104" s="2">
        <v>4</v>
      </c>
      <c r="E104" s="2">
        <v>5</v>
      </c>
    </row>
    <row r="105" spans="1:5" ht="15.75" thickBot="1" x14ac:dyDescent="0.3">
      <c r="A105" s="3"/>
      <c r="B105" s="2"/>
      <c r="C105" s="2"/>
      <c r="D105" s="2"/>
      <c r="E105" s="2"/>
    </row>
    <row r="106" spans="1:5" ht="15.75" thickBot="1" x14ac:dyDescent="0.3">
      <c r="A106" s="3"/>
      <c r="B106" s="2"/>
      <c r="C106" s="2"/>
      <c r="D106" s="2"/>
      <c r="E106" s="2"/>
    </row>
    <row r="107" spans="1:5" ht="15.75" thickBot="1" x14ac:dyDescent="0.3">
      <c r="A107" s="3"/>
      <c r="B107" s="2" t="s">
        <v>86</v>
      </c>
      <c r="C107" s="2" t="s">
        <v>87</v>
      </c>
      <c r="D107" s="2" t="s">
        <v>87</v>
      </c>
      <c r="E107" s="2"/>
    </row>
    <row r="108" spans="1:5" x14ac:dyDescent="0.25">
      <c r="A108" s="15"/>
    </row>
    <row r="109" spans="1:5" x14ac:dyDescent="0.25">
      <c r="A109" s="15" t="s">
        <v>144</v>
      </c>
    </row>
    <row r="110" spans="1:5" x14ac:dyDescent="0.25">
      <c r="A110" s="15" t="s">
        <v>145</v>
      </c>
    </row>
    <row r="111" spans="1:5" x14ac:dyDescent="0.25">
      <c r="A111" s="15"/>
    </row>
    <row r="112" spans="1:5" x14ac:dyDescent="0.25">
      <c r="A112" s="15" t="s">
        <v>73</v>
      </c>
    </row>
    <row r="113" spans="1:6" x14ac:dyDescent="0.25">
      <c r="A113" s="15" t="s">
        <v>74</v>
      </c>
    </row>
    <row r="114" spans="1:6" ht="15.75" thickBot="1" x14ac:dyDescent="0.3">
      <c r="A114" s="15"/>
    </row>
    <row r="115" spans="1:6" ht="64.5" thickBot="1" x14ac:dyDescent="0.3">
      <c r="A115" s="20" t="s">
        <v>76</v>
      </c>
      <c r="B115" s="13" t="s">
        <v>0</v>
      </c>
      <c r="C115" s="13" t="s">
        <v>134</v>
      </c>
      <c r="D115" s="13" t="s">
        <v>135</v>
      </c>
      <c r="E115" s="13" t="s">
        <v>136</v>
      </c>
    </row>
    <row r="116" spans="1:6" ht="15.75" thickBot="1" x14ac:dyDescent="0.3">
      <c r="A116" s="3">
        <v>1</v>
      </c>
      <c r="B116" s="2">
        <v>2</v>
      </c>
      <c r="C116" s="2">
        <v>3</v>
      </c>
      <c r="D116" s="2">
        <v>4</v>
      </c>
      <c r="E116" s="2">
        <v>5</v>
      </c>
    </row>
    <row r="117" spans="1:6" ht="15.75" thickBot="1" x14ac:dyDescent="0.3">
      <c r="A117" s="3"/>
      <c r="B117" s="2"/>
      <c r="C117" s="2"/>
      <c r="D117" s="2"/>
      <c r="E117" s="2"/>
    </row>
    <row r="118" spans="1:6" ht="15.75" thickBot="1" x14ac:dyDescent="0.3">
      <c r="A118" s="3"/>
      <c r="B118" s="2"/>
      <c r="C118" s="2"/>
      <c r="D118" s="2"/>
      <c r="E118" s="2"/>
    </row>
    <row r="119" spans="1:6" ht="15.75" thickBot="1" x14ac:dyDescent="0.3">
      <c r="A119" s="3"/>
      <c r="B119" s="2" t="s">
        <v>86</v>
      </c>
      <c r="C119" s="2" t="s">
        <v>87</v>
      </c>
      <c r="D119" s="2" t="s">
        <v>87</v>
      </c>
      <c r="E119" s="2"/>
    </row>
    <row r="120" spans="1:6" x14ac:dyDescent="0.25">
      <c r="A120" s="15"/>
    </row>
    <row r="121" spans="1:6" x14ac:dyDescent="0.25">
      <c r="A121" s="15" t="s">
        <v>146</v>
      </c>
    </row>
    <row r="122" spans="1:6" x14ac:dyDescent="0.25">
      <c r="A122" s="15"/>
    </row>
    <row r="123" spans="1:6" x14ac:dyDescent="0.25">
      <c r="A123" s="15" t="s">
        <v>73</v>
      </c>
    </row>
    <row r="124" spans="1:6" x14ac:dyDescent="0.25">
      <c r="A124" s="15" t="s">
        <v>74</v>
      </c>
    </row>
    <row r="125" spans="1:6" x14ac:dyDescent="0.25">
      <c r="A125" s="15"/>
    </row>
    <row r="126" spans="1:6" x14ac:dyDescent="0.25">
      <c r="A126" s="15" t="s">
        <v>147</v>
      </c>
    </row>
    <row r="127" spans="1:6" ht="15.75" thickBot="1" x14ac:dyDescent="0.3">
      <c r="A127" s="15"/>
    </row>
    <row r="128" spans="1:6" ht="51.75" thickBot="1" x14ac:dyDescent="0.3">
      <c r="A128" s="20" t="s">
        <v>76</v>
      </c>
      <c r="B128" s="13" t="s">
        <v>90</v>
      </c>
      <c r="C128" s="13" t="s">
        <v>148</v>
      </c>
      <c r="D128" s="13" t="s">
        <v>149</v>
      </c>
      <c r="E128" s="13" t="s">
        <v>150</v>
      </c>
      <c r="F128" s="13" t="s">
        <v>94</v>
      </c>
    </row>
    <row r="129" spans="1:6" ht="15.75" thickBot="1" x14ac:dyDescent="0.3">
      <c r="A129" s="3">
        <v>1</v>
      </c>
      <c r="B129" s="2">
        <v>2</v>
      </c>
      <c r="C129" s="2">
        <v>3</v>
      </c>
      <c r="D129" s="2">
        <v>4</v>
      </c>
      <c r="E129" s="2">
        <v>5</v>
      </c>
      <c r="F129" s="2">
        <v>6</v>
      </c>
    </row>
    <row r="130" spans="1:6" ht="15.75" thickBot="1" x14ac:dyDescent="0.3">
      <c r="A130" s="3"/>
      <c r="B130" s="2"/>
      <c r="C130" s="2"/>
      <c r="D130" s="2"/>
      <c r="E130" s="2"/>
      <c r="F130" s="2"/>
    </row>
    <row r="131" spans="1:6" ht="15.75" thickBot="1" x14ac:dyDescent="0.3">
      <c r="A131" s="3"/>
      <c r="B131" s="2"/>
      <c r="C131" s="2"/>
      <c r="D131" s="2"/>
      <c r="E131" s="2"/>
      <c r="F131" s="2"/>
    </row>
    <row r="132" spans="1:6" ht="15.75" thickBot="1" x14ac:dyDescent="0.3">
      <c r="A132" s="3"/>
      <c r="B132" s="2" t="s">
        <v>86</v>
      </c>
      <c r="C132" s="2" t="s">
        <v>87</v>
      </c>
      <c r="D132" s="2" t="s">
        <v>87</v>
      </c>
      <c r="E132" s="2" t="s">
        <v>87</v>
      </c>
      <c r="F132" s="2"/>
    </row>
    <row r="133" spans="1:6" x14ac:dyDescent="0.25">
      <c r="A133" s="15"/>
    </row>
    <row r="134" spans="1:6" x14ac:dyDescent="0.25">
      <c r="A134" s="15" t="s">
        <v>151</v>
      </c>
    </row>
    <row r="135" spans="1:6" ht="15.75" thickBot="1" x14ac:dyDescent="0.3">
      <c r="A135" s="15"/>
    </row>
    <row r="136" spans="1:6" ht="51.75" thickBot="1" x14ac:dyDescent="0.3">
      <c r="A136" s="20" t="s">
        <v>76</v>
      </c>
      <c r="B136" s="13" t="s">
        <v>90</v>
      </c>
      <c r="C136" s="13" t="s">
        <v>152</v>
      </c>
      <c r="D136" s="13" t="s">
        <v>153</v>
      </c>
      <c r="E136" s="13" t="s">
        <v>154</v>
      </c>
    </row>
    <row r="137" spans="1:6" ht="15.75" thickBot="1" x14ac:dyDescent="0.3">
      <c r="A137" s="3">
        <v>1</v>
      </c>
      <c r="B137" s="2">
        <v>2</v>
      </c>
      <c r="C137" s="2">
        <v>3</v>
      </c>
      <c r="D137" s="2">
        <v>4</v>
      </c>
      <c r="E137" s="2">
        <v>5</v>
      </c>
    </row>
    <row r="138" spans="1:6" ht="15.75" thickBot="1" x14ac:dyDescent="0.3">
      <c r="A138" s="3"/>
      <c r="B138" s="2"/>
      <c r="C138" s="2"/>
      <c r="D138" s="2"/>
      <c r="E138" s="2"/>
    </row>
    <row r="139" spans="1:6" ht="15.75" thickBot="1" x14ac:dyDescent="0.3">
      <c r="A139" s="3"/>
      <c r="B139" s="2"/>
      <c r="C139" s="2"/>
      <c r="D139" s="2"/>
      <c r="E139" s="2"/>
    </row>
    <row r="140" spans="1:6" ht="15.75" thickBot="1" x14ac:dyDescent="0.3">
      <c r="A140" s="3"/>
      <c r="B140" s="2" t="s">
        <v>86</v>
      </c>
      <c r="C140" s="2"/>
      <c r="D140" s="2"/>
      <c r="E140" s="2"/>
    </row>
    <row r="141" spans="1:6" x14ac:dyDescent="0.25">
      <c r="A141" s="15"/>
    </row>
    <row r="142" spans="1:6" x14ac:dyDescent="0.25">
      <c r="A142" s="15" t="s">
        <v>155</v>
      </c>
    </row>
    <row r="143" spans="1:6" x14ac:dyDescent="0.25">
      <c r="A143" s="26"/>
    </row>
    <row r="144" spans="1:6" ht="15.75" thickBot="1" x14ac:dyDescent="0.3">
      <c r="A144" s="27" t="s">
        <v>156</v>
      </c>
    </row>
    <row r="145" spans="1:6" ht="51.75" thickBot="1" x14ac:dyDescent="0.3">
      <c r="A145" s="20" t="s">
        <v>76</v>
      </c>
      <c r="B145" s="13" t="s">
        <v>0</v>
      </c>
      <c r="C145" s="13" t="s">
        <v>157</v>
      </c>
      <c r="D145" s="13" t="s">
        <v>158</v>
      </c>
      <c r="E145" s="13" t="s">
        <v>159</v>
      </c>
      <c r="F145" s="13" t="s">
        <v>160</v>
      </c>
    </row>
    <row r="146" spans="1:6" ht="15.75" thickBot="1" x14ac:dyDescent="0.3">
      <c r="A146" s="3">
        <v>1</v>
      </c>
      <c r="B146" s="2">
        <v>2</v>
      </c>
      <c r="C146" s="2">
        <v>4</v>
      </c>
      <c r="D146" s="2">
        <v>5</v>
      </c>
      <c r="E146" s="2">
        <v>6</v>
      </c>
      <c r="F146" s="2">
        <v>6</v>
      </c>
    </row>
    <row r="147" spans="1:6" ht="15.75" thickBot="1" x14ac:dyDescent="0.3">
      <c r="A147" s="3"/>
      <c r="B147" s="2"/>
      <c r="C147" s="2"/>
      <c r="D147" s="2"/>
      <c r="E147" s="2"/>
      <c r="F147" s="2"/>
    </row>
    <row r="148" spans="1:6" ht="15.75" thickBot="1" x14ac:dyDescent="0.3">
      <c r="A148" s="3"/>
      <c r="B148" s="2"/>
      <c r="C148" s="2"/>
      <c r="D148" s="2"/>
      <c r="E148" s="2"/>
      <c r="F148" s="2"/>
    </row>
    <row r="149" spans="1:6" ht="15.75" thickBot="1" x14ac:dyDescent="0.3">
      <c r="A149" s="3"/>
      <c r="B149" s="2" t="s">
        <v>86</v>
      </c>
      <c r="C149" s="2" t="s">
        <v>87</v>
      </c>
      <c r="D149" s="2" t="s">
        <v>87</v>
      </c>
      <c r="E149" s="2" t="s">
        <v>87</v>
      </c>
      <c r="F149" s="2"/>
    </row>
    <row r="150" spans="1:6" x14ac:dyDescent="0.25">
      <c r="A150" s="15"/>
    </row>
    <row r="151" spans="1:6" ht="15.75" thickBot="1" x14ac:dyDescent="0.3">
      <c r="A151" s="15" t="s">
        <v>161</v>
      </c>
    </row>
    <row r="152" spans="1:6" ht="51.75" thickBot="1" x14ac:dyDescent="0.3">
      <c r="A152" s="20" t="s">
        <v>76</v>
      </c>
      <c r="B152" s="13" t="s">
        <v>0</v>
      </c>
      <c r="C152" s="13" t="s">
        <v>162</v>
      </c>
      <c r="D152" s="13" t="s">
        <v>163</v>
      </c>
      <c r="E152" s="13" t="s">
        <v>164</v>
      </c>
    </row>
    <row r="153" spans="1:6" ht="15.75" thickBot="1" x14ac:dyDescent="0.3">
      <c r="A153" s="3">
        <v>1</v>
      </c>
      <c r="B153" s="2">
        <v>2</v>
      </c>
      <c r="C153" s="2">
        <v>4</v>
      </c>
      <c r="D153" s="2">
        <v>5</v>
      </c>
      <c r="E153" s="2">
        <v>6</v>
      </c>
    </row>
    <row r="154" spans="1:6" ht="15.75" thickBot="1" x14ac:dyDescent="0.3">
      <c r="A154" s="3"/>
      <c r="B154" s="2"/>
      <c r="C154" s="2"/>
      <c r="D154" s="2"/>
      <c r="E154" s="2"/>
    </row>
    <row r="155" spans="1:6" ht="15.75" thickBot="1" x14ac:dyDescent="0.3">
      <c r="A155" s="3"/>
      <c r="B155" s="2"/>
      <c r="C155" s="2"/>
      <c r="D155" s="2"/>
      <c r="E155" s="2"/>
    </row>
    <row r="156" spans="1:6" ht="15.75" thickBot="1" x14ac:dyDescent="0.3">
      <c r="A156" s="3"/>
      <c r="B156" s="2" t="s">
        <v>86</v>
      </c>
      <c r="C156" s="2" t="s">
        <v>87</v>
      </c>
      <c r="D156" s="2" t="s">
        <v>87</v>
      </c>
      <c r="E156" s="2" t="s">
        <v>87</v>
      </c>
    </row>
    <row r="157" spans="1:6" x14ac:dyDescent="0.25">
      <c r="A157" s="15"/>
    </row>
    <row r="158" spans="1:6" x14ac:dyDescent="0.25">
      <c r="A158" s="15" t="s">
        <v>165</v>
      </c>
    </row>
    <row r="159" spans="1:6" x14ac:dyDescent="0.25">
      <c r="A159" s="15" t="s">
        <v>166</v>
      </c>
    </row>
    <row r="160" spans="1:6" ht="15.75" thickBot="1" x14ac:dyDescent="0.3">
      <c r="A160" s="15"/>
    </row>
    <row r="161" spans="1:5" ht="51.75" thickBot="1" x14ac:dyDescent="0.3">
      <c r="A161" s="20" t="s">
        <v>76</v>
      </c>
      <c r="B161" s="13" t="s">
        <v>90</v>
      </c>
      <c r="C161" s="13" t="s">
        <v>167</v>
      </c>
      <c r="D161" s="13" t="s">
        <v>168</v>
      </c>
      <c r="E161" s="13" t="s">
        <v>169</v>
      </c>
    </row>
    <row r="162" spans="1:5" ht="15.75" thickBot="1" x14ac:dyDescent="0.3">
      <c r="A162" s="3">
        <v>1</v>
      </c>
      <c r="B162" s="2">
        <v>2</v>
      </c>
      <c r="C162" s="2">
        <v>3</v>
      </c>
      <c r="D162" s="2">
        <v>4</v>
      </c>
      <c r="E162" s="2">
        <v>5</v>
      </c>
    </row>
    <row r="163" spans="1:5" ht="15.75" thickBot="1" x14ac:dyDescent="0.3">
      <c r="A163" s="3"/>
      <c r="B163" s="2"/>
      <c r="C163" s="2"/>
      <c r="D163" s="2"/>
      <c r="E163" s="2"/>
    </row>
    <row r="164" spans="1:5" ht="15.75" thickBot="1" x14ac:dyDescent="0.3">
      <c r="A164" s="3"/>
      <c r="B164" s="2"/>
      <c r="C164" s="2"/>
      <c r="D164" s="2"/>
      <c r="E164" s="2"/>
    </row>
    <row r="165" spans="1:5" ht="15.75" thickBot="1" x14ac:dyDescent="0.3">
      <c r="A165" s="3"/>
      <c r="B165" s="2" t="s">
        <v>86</v>
      </c>
      <c r="C165" s="2" t="s">
        <v>87</v>
      </c>
      <c r="D165" s="2" t="s">
        <v>87</v>
      </c>
      <c r="E165" s="2"/>
    </row>
    <row r="166" spans="1:5" x14ac:dyDescent="0.25">
      <c r="A166" s="15"/>
    </row>
    <row r="167" spans="1:5" x14ac:dyDescent="0.25">
      <c r="A167" s="15" t="s">
        <v>170</v>
      </c>
    </row>
    <row r="168" spans="1:5" ht="15.75" thickBot="1" x14ac:dyDescent="0.3">
      <c r="A168" s="15"/>
    </row>
    <row r="169" spans="1:5" ht="51.75" thickBot="1" x14ac:dyDescent="0.3">
      <c r="A169" s="20" t="s">
        <v>76</v>
      </c>
      <c r="B169" s="13" t="s">
        <v>90</v>
      </c>
      <c r="C169" s="13" t="s">
        <v>171</v>
      </c>
      <c r="D169" s="13" t="s">
        <v>172</v>
      </c>
    </row>
    <row r="170" spans="1:5" ht="15.75" thickBot="1" x14ac:dyDescent="0.3">
      <c r="A170" s="3">
        <v>1</v>
      </c>
      <c r="B170" s="2">
        <v>2</v>
      </c>
      <c r="C170" s="2">
        <v>3</v>
      </c>
      <c r="D170" s="2">
        <v>4</v>
      </c>
    </row>
    <row r="171" spans="1:5" ht="15.75" thickBot="1" x14ac:dyDescent="0.3">
      <c r="A171" s="3"/>
      <c r="B171" s="2"/>
      <c r="C171" s="2"/>
      <c r="D171" s="2"/>
    </row>
    <row r="172" spans="1:5" ht="15.75" thickBot="1" x14ac:dyDescent="0.3">
      <c r="A172" s="3"/>
      <c r="B172" s="2"/>
      <c r="C172" s="2"/>
      <c r="D172" s="2"/>
    </row>
    <row r="173" spans="1:5" ht="15.75" thickBot="1" x14ac:dyDescent="0.3">
      <c r="A173" s="3"/>
      <c r="B173" s="2" t="s">
        <v>86</v>
      </c>
      <c r="C173" s="2" t="s">
        <v>87</v>
      </c>
      <c r="D173" s="2"/>
    </row>
    <row r="174" spans="1:5" x14ac:dyDescent="0.25">
      <c r="A174" s="15"/>
    </row>
    <row r="175" spans="1:5" x14ac:dyDescent="0.25">
      <c r="A175" s="15" t="s">
        <v>173</v>
      </c>
    </row>
    <row r="176" spans="1:5" x14ac:dyDescent="0.25">
      <c r="A176" s="15" t="s">
        <v>174</v>
      </c>
    </row>
    <row r="177" spans="1:5" ht="15.75" thickBot="1" x14ac:dyDescent="0.3">
      <c r="A177" s="15"/>
    </row>
    <row r="178" spans="1:5" ht="39" thickBot="1" x14ac:dyDescent="0.3">
      <c r="A178" s="20" t="s">
        <v>76</v>
      </c>
      <c r="B178" s="13" t="s">
        <v>90</v>
      </c>
      <c r="C178" s="13" t="s">
        <v>162</v>
      </c>
      <c r="D178" s="13" t="s">
        <v>175</v>
      </c>
      <c r="E178" s="13" t="s">
        <v>176</v>
      </c>
    </row>
    <row r="179" spans="1:5" ht="15.75" thickBot="1" x14ac:dyDescent="0.3">
      <c r="A179" s="3"/>
      <c r="B179" s="2">
        <v>1</v>
      </c>
      <c r="C179" s="2">
        <v>2</v>
      </c>
      <c r="D179" s="2">
        <v>3</v>
      </c>
      <c r="E179" s="2">
        <v>4</v>
      </c>
    </row>
    <row r="180" spans="1:5" ht="15.75" thickBot="1" x14ac:dyDescent="0.3">
      <c r="A180" s="3"/>
      <c r="B180" s="2"/>
      <c r="C180" s="2"/>
      <c r="D180" s="2"/>
      <c r="E180" s="2"/>
    </row>
    <row r="181" spans="1:5" ht="15.75" thickBot="1" x14ac:dyDescent="0.3">
      <c r="A181" s="3"/>
      <c r="B181" s="2"/>
      <c r="C181" s="2"/>
      <c r="D181" s="2"/>
      <c r="E181" s="2"/>
    </row>
    <row r="182" spans="1:5" ht="15.75" thickBot="1" x14ac:dyDescent="0.3">
      <c r="A182" s="3"/>
      <c r="B182" s="2" t="s">
        <v>86</v>
      </c>
      <c r="C182" s="2"/>
      <c r="D182" s="2" t="s">
        <v>87</v>
      </c>
      <c r="E182" s="2"/>
    </row>
    <row r="183" spans="1:5" x14ac:dyDescent="0.25">
      <c r="A183" s="22"/>
    </row>
  </sheetData>
  <mergeCells count="34">
    <mergeCell ref="A13:J13"/>
    <mergeCell ref="H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35:F35"/>
    <mergeCell ref="A14:J14"/>
    <mergeCell ref="A15:J15"/>
    <mergeCell ref="A16:A18"/>
    <mergeCell ref="B16:B18"/>
    <mergeCell ref="C16:C18"/>
    <mergeCell ref="D16:G16"/>
    <mergeCell ref="H16:H18"/>
    <mergeCell ref="I16:I18"/>
    <mergeCell ref="J16:J18"/>
    <mergeCell ref="D17:D18"/>
    <mergeCell ref="E17:G17"/>
    <mergeCell ref="A23:B23"/>
    <mergeCell ref="A25:F25"/>
    <mergeCell ref="A26:F26"/>
    <mergeCell ref="A34:F34"/>
    <mergeCell ref="A51:A52"/>
    <mergeCell ref="C51:C52"/>
    <mergeCell ref="D51:D52"/>
    <mergeCell ref="A56:A57"/>
    <mergeCell ref="C56:C57"/>
    <mergeCell ref="D56:D57"/>
  </mergeCells>
  <hyperlinks>
    <hyperlink ref="B60" location="P1256" display="P1256"/>
    <hyperlink ref="B61" location="P1256" display="P1256"/>
    <hyperlink ref="A67" r:id="rId1" display="consultantplus://offline/ref=0794E895CA82F16FE72539EC8F292FDDAA17EB91470E528F34EBD000u6o0H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workbookViewId="0">
      <selection activeCell="L28" sqref="L28"/>
    </sheetView>
  </sheetViews>
  <sheetFormatPr defaultRowHeight="15" x14ac:dyDescent="0.25"/>
  <sheetData>
    <row r="1" spans="1:10" x14ac:dyDescent="0.25">
      <c r="B1" s="28"/>
      <c r="C1" s="28"/>
      <c r="D1" s="28"/>
      <c r="E1" s="28"/>
      <c r="F1" s="28"/>
      <c r="G1" s="28"/>
      <c r="H1" s="28" t="s">
        <v>66</v>
      </c>
      <c r="I1" s="28"/>
      <c r="J1" s="28"/>
    </row>
    <row r="2" spans="1:10" ht="60" customHeight="1" x14ac:dyDescent="0.25">
      <c r="B2" s="28"/>
      <c r="C2" s="28"/>
      <c r="D2" s="28"/>
      <c r="E2" s="28"/>
      <c r="F2" s="28"/>
      <c r="G2" s="28"/>
      <c r="H2" s="287" t="s">
        <v>67</v>
      </c>
      <c r="I2" s="287"/>
      <c r="J2" s="287"/>
    </row>
    <row r="3" spans="1:10" x14ac:dyDescent="0.25">
      <c r="A3" s="278"/>
      <c r="B3" s="278"/>
      <c r="C3" s="278"/>
      <c r="D3" s="278"/>
      <c r="E3" s="278"/>
      <c r="F3" s="278"/>
      <c r="G3" s="278"/>
      <c r="H3" s="278"/>
      <c r="I3" s="278"/>
      <c r="J3" s="278"/>
    </row>
    <row r="4" spans="1:10" x14ac:dyDescent="0.25">
      <c r="A4" s="278" t="s">
        <v>68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0" x14ac:dyDescent="0.25">
      <c r="A5" s="278" t="s">
        <v>69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0" x14ac:dyDescent="0.25">
      <c r="A6" s="278" t="s">
        <v>70</v>
      </c>
      <c r="B6" s="278"/>
      <c r="C6" s="278"/>
      <c r="D6" s="278"/>
      <c r="E6" s="278"/>
      <c r="F6" s="278"/>
      <c r="G6" s="278"/>
      <c r="H6" s="278"/>
      <c r="I6" s="278"/>
      <c r="J6" s="278"/>
    </row>
    <row r="7" spans="1:10" x14ac:dyDescent="0.25">
      <c r="A7" s="278" t="s">
        <v>71</v>
      </c>
      <c r="B7" s="278"/>
      <c r="C7" s="278"/>
      <c r="D7" s="278"/>
      <c r="E7" s="278"/>
      <c r="F7" s="278"/>
      <c r="G7" s="278"/>
      <c r="H7" s="278"/>
      <c r="I7" s="278"/>
      <c r="J7" s="278"/>
    </row>
    <row r="8" spans="1:10" x14ac:dyDescent="0.25">
      <c r="A8" s="278"/>
      <c r="B8" s="278"/>
      <c r="C8" s="278"/>
      <c r="D8" s="278"/>
      <c r="E8" s="278"/>
      <c r="F8" s="278"/>
      <c r="G8" s="278"/>
      <c r="H8" s="278"/>
      <c r="I8" s="278"/>
      <c r="J8" s="278"/>
    </row>
    <row r="9" spans="1:10" x14ac:dyDescent="0.25">
      <c r="A9" s="278" t="s">
        <v>72</v>
      </c>
      <c r="B9" s="278"/>
      <c r="C9" s="278"/>
      <c r="D9" s="278"/>
      <c r="E9" s="278"/>
      <c r="F9" s="278"/>
      <c r="G9" s="278"/>
      <c r="H9" s="278"/>
      <c r="I9" s="278"/>
      <c r="J9" s="278"/>
    </row>
    <row r="10" spans="1:10" x14ac:dyDescent="0.25">
      <c r="A10" s="278"/>
      <c r="B10" s="278"/>
      <c r="C10" s="278"/>
      <c r="D10" s="278"/>
      <c r="E10" s="278"/>
      <c r="F10" s="278"/>
      <c r="G10" s="278"/>
      <c r="H10" s="278"/>
      <c r="I10" s="278"/>
      <c r="J10" s="278"/>
    </row>
    <row r="11" spans="1:10" x14ac:dyDescent="0.25">
      <c r="A11" s="278" t="s">
        <v>73</v>
      </c>
      <c r="B11" s="278"/>
      <c r="C11" s="278"/>
      <c r="D11" s="278"/>
      <c r="E11" s="278"/>
      <c r="F11" s="278"/>
      <c r="G11" s="278"/>
      <c r="H11" s="278"/>
      <c r="I11" s="278"/>
      <c r="J11" s="278"/>
    </row>
    <row r="12" spans="1:10" x14ac:dyDescent="0.25">
      <c r="A12" s="278" t="s">
        <v>74</v>
      </c>
      <c r="B12" s="278"/>
      <c r="C12" s="278"/>
      <c r="D12" s="278"/>
      <c r="E12" s="278"/>
      <c r="F12" s="278"/>
      <c r="G12" s="278"/>
      <c r="H12" s="278"/>
      <c r="I12" s="278"/>
      <c r="J12" s="278"/>
    </row>
    <row r="13" spans="1:10" x14ac:dyDescent="0.25">
      <c r="A13" s="278"/>
      <c r="B13" s="278"/>
      <c r="C13" s="278"/>
      <c r="D13" s="278"/>
      <c r="E13" s="278"/>
      <c r="F13" s="278"/>
      <c r="G13" s="278"/>
      <c r="H13" s="278"/>
      <c r="I13" s="278"/>
      <c r="J13" s="278"/>
    </row>
    <row r="14" spans="1:10" x14ac:dyDescent="0.25">
      <c r="A14" s="278" t="s">
        <v>75</v>
      </c>
      <c r="B14" s="278"/>
      <c r="C14" s="278"/>
      <c r="D14" s="278"/>
      <c r="E14" s="278"/>
      <c r="F14" s="278"/>
      <c r="G14" s="278"/>
      <c r="H14" s="278"/>
      <c r="I14" s="278"/>
      <c r="J14" s="278"/>
    </row>
    <row r="15" spans="1:10" ht="15.75" thickBot="1" x14ac:dyDescent="0.3">
      <c r="A15" s="278"/>
      <c r="B15" s="278"/>
      <c r="C15" s="278"/>
      <c r="D15" s="278"/>
      <c r="E15" s="278"/>
      <c r="F15" s="278"/>
      <c r="G15" s="278"/>
      <c r="H15" s="278"/>
      <c r="I15" s="278"/>
      <c r="J15" s="278"/>
    </row>
    <row r="16" spans="1:10" ht="25.5" customHeight="1" thickBot="1" x14ac:dyDescent="0.3">
      <c r="A16" s="245" t="s">
        <v>76</v>
      </c>
      <c r="B16" s="245" t="s">
        <v>77</v>
      </c>
      <c r="C16" s="245" t="s">
        <v>78</v>
      </c>
      <c r="D16" s="255" t="s">
        <v>79</v>
      </c>
      <c r="E16" s="256"/>
      <c r="F16" s="256"/>
      <c r="G16" s="257"/>
      <c r="H16" s="245" t="s">
        <v>80</v>
      </c>
      <c r="I16" s="245" t="s">
        <v>81</v>
      </c>
      <c r="J16" s="245" t="s">
        <v>82</v>
      </c>
    </row>
    <row r="17" spans="1:10" ht="15.75" thickBot="1" x14ac:dyDescent="0.3">
      <c r="A17" s="254"/>
      <c r="B17" s="254"/>
      <c r="C17" s="254"/>
      <c r="D17" s="245" t="s">
        <v>4</v>
      </c>
      <c r="E17" s="255" t="s">
        <v>5</v>
      </c>
      <c r="F17" s="256"/>
      <c r="G17" s="257"/>
      <c r="H17" s="254"/>
      <c r="I17" s="254"/>
      <c r="J17" s="254"/>
    </row>
    <row r="18" spans="1:10" ht="64.5" thickBot="1" x14ac:dyDescent="0.3">
      <c r="A18" s="246"/>
      <c r="B18" s="246"/>
      <c r="C18" s="246"/>
      <c r="D18" s="246"/>
      <c r="E18" s="2" t="s">
        <v>83</v>
      </c>
      <c r="F18" s="2" t="s">
        <v>84</v>
      </c>
      <c r="G18" s="2" t="s">
        <v>85</v>
      </c>
      <c r="H18" s="246"/>
      <c r="I18" s="246"/>
      <c r="J18" s="246"/>
    </row>
    <row r="19" spans="1:10" ht="15.75" thickBot="1" x14ac:dyDescent="0.3">
      <c r="A19" s="3">
        <v>1</v>
      </c>
      <c r="B19" s="2">
        <v>2</v>
      </c>
      <c r="C19" s="2">
        <v>3</v>
      </c>
      <c r="D19" s="2">
        <v>4</v>
      </c>
      <c r="E19" s="2">
        <v>5</v>
      </c>
      <c r="F19" s="2">
        <v>6</v>
      </c>
      <c r="G19" s="2">
        <v>7</v>
      </c>
      <c r="H19" s="2">
        <v>8</v>
      </c>
      <c r="I19" s="2">
        <v>9</v>
      </c>
      <c r="J19" s="2">
        <v>10</v>
      </c>
    </row>
    <row r="20" spans="1:10" ht="15.75" thickBot="1" x14ac:dyDescent="0.3">
      <c r="A20" s="3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thickBot="1" x14ac:dyDescent="0.3">
      <c r="A21" s="3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thickBot="1" x14ac:dyDescent="0.3">
      <c r="A22" s="3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thickBot="1" x14ac:dyDescent="0.3">
      <c r="A23" s="255" t="s">
        <v>86</v>
      </c>
      <c r="B23" s="257"/>
      <c r="C23" s="2" t="s">
        <v>87</v>
      </c>
      <c r="D23" s="2"/>
      <c r="E23" s="2" t="s">
        <v>87</v>
      </c>
      <c r="F23" s="2" t="s">
        <v>87</v>
      </c>
      <c r="G23" s="2" t="s">
        <v>87</v>
      </c>
      <c r="H23" s="2" t="s">
        <v>87</v>
      </c>
      <c r="I23" s="2" t="s">
        <v>87</v>
      </c>
      <c r="J23" s="2"/>
    </row>
    <row r="24" spans="1:10" x14ac:dyDescent="0.25">
      <c r="A24" s="15"/>
    </row>
    <row r="25" spans="1:10" x14ac:dyDescent="0.25">
      <c r="A25" s="253" t="s">
        <v>88</v>
      </c>
      <c r="B25" s="253"/>
      <c r="C25" s="253"/>
      <c r="D25" s="253"/>
      <c r="E25" s="253"/>
      <c r="F25" s="253"/>
    </row>
    <row r="26" spans="1:10" x14ac:dyDescent="0.25">
      <c r="A26" s="253" t="s">
        <v>89</v>
      </c>
      <c r="B26" s="253"/>
      <c r="C26" s="253"/>
      <c r="D26" s="253"/>
      <c r="E26" s="253"/>
      <c r="F26" s="253"/>
    </row>
    <row r="27" spans="1:10" ht="15.75" thickBot="1" x14ac:dyDescent="0.3">
      <c r="A27" s="15"/>
    </row>
    <row r="28" spans="1:10" ht="90" thickBot="1" x14ac:dyDescent="0.3">
      <c r="A28" s="20" t="s">
        <v>76</v>
      </c>
      <c r="B28" s="13" t="s">
        <v>90</v>
      </c>
      <c r="C28" s="13" t="s">
        <v>91</v>
      </c>
      <c r="D28" s="13" t="s">
        <v>92</v>
      </c>
      <c r="E28" s="13" t="s">
        <v>93</v>
      </c>
      <c r="F28" s="13" t="s">
        <v>94</v>
      </c>
    </row>
    <row r="29" spans="1:10" ht="15.75" thickBot="1" x14ac:dyDescent="0.3">
      <c r="A29" s="3">
        <v>1</v>
      </c>
      <c r="B29" s="2">
        <v>2</v>
      </c>
      <c r="C29" s="2">
        <v>3</v>
      </c>
      <c r="D29" s="2">
        <v>4</v>
      </c>
      <c r="E29" s="2">
        <v>5</v>
      </c>
      <c r="F29" s="2">
        <v>6</v>
      </c>
    </row>
    <row r="30" spans="1:10" ht="15.75" thickBot="1" x14ac:dyDescent="0.3">
      <c r="A30" s="3"/>
      <c r="B30" s="2"/>
      <c r="C30" s="2"/>
      <c r="D30" s="2"/>
      <c r="E30" s="2"/>
      <c r="F30" s="2"/>
    </row>
    <row r="31" spans="1:10" ht="15.75" thickBot="1" x14ac:dyDescent="0.3">
      <c r="A31" s="3"/>
      <c r="B31" s="2"/>
      <c r="C31" s="2"/>
      <c r="D31" s="2"/>
      <c r="E31" s="2"/>
      <c r="F31" s="2"/>
    </row>
    <row r="32" spans="1:10" ht="15.75" thickBot="1" x14ac:dyDescent="0.3">
      <c r="A32" s="3"/>
      <c r="B32" s="2" t="s">
        <v>86</v>
      </c>
      <c r="C32" s="2" t="s">
        <v>87</v>
      </c>
      <c r="D32" s="2" t="s">
        <v>87</v>
      </c>
      <c r="E32" s="2" t="s">
        <v>87</v>
      </c>
      <c r="F32" s="2"/>
    </row>
    <row r="33" spans="1:6" x14ac:dyDescent="0.25">
      <c r="A33" s="15"/>
    </row>
    <row r="34" spans="1:6" x14ac:dyDescent="0.25">
      <c r="A34" s="253" t="s">
        <v>95</v>
      </c>
      <c r="B34" s="253"/>
      <c r="C34" s="253"/>
      <c r="D34" s="253"/>
      <c r="E34" s="253"/>
      <c r="F34" s="253"/>
    </row>
    <row r="35" spans="1:6" x14ac:dyDescent="0.25">
      <c r="A35" s="253" t="s">
        <v>96</v>
      </c>
      <c r="B35" s="253"/>
      <c r="C35" s="253"/>
      <c r="D35" s="253"/>
      <c r="E35" s="253"/>
      <c r="F35" s="253"/>
    </row>
    <row r="36" spans="1:6" ht="15.75" thickBot="1" x14ac:dyDescent="0.3">
      <c r="A36" s="15"/>
    </row>
    <row r="37" spans="1:6" ht="90" thickBot="1" x14ac:dyDescent="0.3">
      <c r="A37" s="20" t="s">
        <v>76</v>
      </c>
      <c r="B37" s="13" t="s">
        <v>90</v>
      </c>
      <c r="C37" s="13" t="s">
        <v>97</v>
      </c>
      <c r="D37" s="13" t="s">
        <v>98</v>
      </c>
      <c r="E37" s="13" t="s">
        <v>99</v>
      </c>
      <c r="F37" s="13" t="s">
        <v>94</v>
      </c>
    </row>
    <row r="38" spans="1:6" ht="15.75" thickBot="1" x14ac:dyDescent="0.3">
      <c r="A38" s="3">
        <v>1</v>
      </c>
      <c r="B38" s="2">
        <v>2</v>
      </c>
      <c r="C38" s="2">
        <v>3</v>
      </c>
      <c r="D38" s="2">
        <v>4</v>
      </c>
      <c r="E38" s="2">
        <v>5</v>
      </c>
      <c r="F38" s="2">
        <v>6</v>
      </c>
    </row>
    <row r="39" spans="1:6" ht="15.75" thickBot="1" x14ac:dyDescent="0.3">
      <c r="A39" s="3"/>
      <c r="B39" s="2"/>
      <c r="C39" s="2"/>
      <c r="D39" s="2"/>
      <c r="E39" s="2"/>
      <c r="F39" s="2"/>
    </row>
    <row r="40" spans="1:6" ht="15.75" thickBot="1" x14ac:dyDescent="0.3">
      <c r="A40" s="3"/>
      <c r="B40" s="2"/>
      <c r="C40" s="2"/>
      <c r="D40" s="2"/>
      <c r="E40" s="2"/>
      <c r="F40" s="2"/>
    </row>
    <row r="41" spans="1:6" ht="15.75" thickBot="1" x14ac:dyDescent="0.3">
      <c r="A41" s="3"/>
      <c r="B41" s="2" t="s">
        <v>86</v>
      </c>
      <c r="C41" s="2" t="s">
        <v>87</v>
      </c>
      <c r="D41" s="2" t="s">
        <v>87</v>
      </c>
      <c r="E41" s="2" t="s">
        <v>87</v>
      </c>
      <c r="F41" s="2"/>
    </row>
    <row r="42" spans="1:6" x14ac:dyDescent="0.25">
      <c r="A42" s="15"/>
    </row>
    <row r="43" spans="1:6" x14ac:dyDescent="0.25">
      <c r="A43" s="15" t="s">
        <v>100</v>
      </c>
    </row>
    <row r="44" spans="1:6" x14ac:dyDescent="0.25">
      <c r="A44" s="15" t="s">
        <v>101</v>
      </c>
    </row>
    <row r="45" spans="1:6" x14ac:dyDescent="0.25">
      <c r="A45" s="15" t="s">
        <v>102</v>
      </c>
    </row>
    <row r="46" spans="1:6" x14ac:dyDescent="0.25">
      <c r="A46" s="15" t="s">
        <v>103</v>
      </c>
    </row>
    <row r="47" spans="1:6" ht="15.75" thickBot="1" x14ac:dyDescent="0.3">
      <c r="A47" s="15"/>
    </row>
    <row r="48" spans="1:6" ht="90" thickBot="1" x14ac:dyDescent="0.3">
      <c r="A48" s="20" t="s">
        <v>76</v>
      </c>
      <c r="B48" s="13" t="s">
        <v>104</v>
      </c>
      <c r="C48" s="13" t="s">
        <v>105</v>
      </c>
      <c r="D48" s="13" t="s">
        <v>106</v>
      </c>
    </row>
    <row r="49" spans="1:4" ht="15.75" thickBot="1" x14ac:dyDescent="0.3">
      <c r="A49" s="3"/>
      <c r="B49" s="2">
        <v>2</v>
      </c>
      <c r="C49" s="2">
        <v>3</v>
      </c>
      <c r="D49" s="2">
        <v>4</v>
      </c>
    </row>
    <row r="50" spans="1:4" ht="115.5" thickBot="1" x14ac:dyDescent="0.3">
      <c r="A50" s="3">
        <v>1</v>
      </c>
      <c r="B50" s="5" t="s">
        <v>107</v>
      </c>
      <c r="C50" s="2" t="s">
        <v>87</v>
      </c>
      <c r="D50" s="2"/>
    </row>
    <row r="51" spans="1:4" ht="25.5" x14ac:dyDescent="0.25">
      <c r="A51" s="245" t="s">
        <v>108</v>
      </c>
      <c r="B51" s="8" t="s">
        <v>5</v>
      </c>
      <c r="C51" s="245"/>
      <c r="D51" s="245"/>
    </row>
    <row r="52" spans="1:4" ht="26.25" thickBot="1" x14ac:dyDescent="0.3">
      <c r="A52" s="246"/>
      <c r="B52" s="5" t="s">
        <v>109</v>
      </c>
      <c r="C52" s="246"/>
      <c r="D52" s="246"/>
    </row>
    <row r="53" spans="1:4" ht="64.5" thickBot="1" x14ac:dyDescent="0.3">
      <c r="A53" s="3" t="s">
        <v>110</v>
      </c>
      <c r="B53" s="23" t="s">
        <v>111</v>
      </c>
      <c r="C53" s="2"/>
      <c r="D53" s="2"/>
    </row>
    <row r="54" spans="1:4" ht="217.5" thickBot="1" x14ac:dyDescent="0.3">
      <c r="A54" s="3" t="s">
        <v>112</v>
      </c>
      <c r="B54" s="5" t="s">
        <v>113</v>
      </c>
      <c r="C54" s="2"/>
      <c r="D54" s="2"/>
    </row>
    <row r="55" spans="1:4" ht="141" thickBot="1" x14ac:dyDescent="0.3">
      <c r="A55" s="3">
        <v>2</v>
      </c>
      <c r="B55" s="5" t="s">
        <v>114</v>
      </c>
      <c r="C55" s="2" t="s">
        <v>87</v>
      </c>
      <c r="D55" s="2"/>
    </row>
    <row r="56" spans="1:4" ht="51" x14ac:dyDescent="0.25">
      <c r="A56" s="245" t="s">
        <v>115</v>
      </c>
      <c r="B56" s="24" t="s">
        <v>5</v>
      </c>
      <c r="C56" s="245"/>
      <c r="D56" s="245"/>
    </row>
    <row r="57" spans="1:4" ht="217.5" thickBot="1" x14ac:dyDescent="0.3">
      <c r="A57" s="246"/>
      <c r="B57" s="5" t="s">
        <v>116</v>
      </c>
      <c r="C57" s="246"/>
      <c r="D57" s="246"/>
    </row>
    <row r="58" spans="1:4" ht="204.75" thickBot="1" x14ac:dyDescent="0.3">
      <c r="A58" s="3" t="s">
        <v>117</v>
      </c>
      <c r="B58" s="5" t="s">
        <v>118</v>
      </c>
      <c r="C58" s="2"/>
      <c r="D58" s="2"/>
    </row>
    <row r="59" spans="1:4" ht="230.25" thickBot="1" x14ac:dyDescent="0.3">
      <c r="A59" s="3" t="s">
        <v>119</v>
      </c>
      <c r="B59" s="5" t="s">
        <v>120</v>
      </c>
      <c r="C59" s="2"/>
      <c r="D59" s="2"/>
    </row>
    <row r="60" spans="1:4" ht="285.75" thickBot="1" x14ac:dyDescent="0.3">
      <c r="A60" s="3" t="s">
        <v>121</v>
      </c>
      <c r="B60" s="18" t="s">
        <v>122</v>
      </c>
      <c r="C60" s="2"/>
      <c r="D60" s="2"/>
    </row>
    <row r="61" spans="1:4" ht="285.75" thickBot="1" x14ac:dyDescent="0.3">
      <c r="A61" s="3" t="s">
        <v>123</v>
      </c>
      <c r="B61" s="18" t="s">
        <v>122</v>
      </c>
      <c r="C61" s="2"/>
      <c r="D61" s="2"/>
    </row>
    <row r="62" spans="1:4" ht="166.5" thickBot="1" x14ac:dyDescent="0.3">
      <c r="A62" s="3">
        <v>3</v>
      </c>
      <c r="B62" s="5" t="s">
        <v>124</v>
      </c>
      <c r="C62" s="2"/>
      <c r="D62" s="2"/>
    </row>
    <row r="63" spans="1:4" ht="15.75" thickBot="1" x14ac:dyDescent="0.3">
      <c r="A63" s="3"/>
      <c r="B63" s="5" t="s">
        <v>86</v>
      </c>
      <c r="C63" s="2" t="s">
        <v>87</v>
      </c>
      <c r="D63" s="2"/>
    </row>
    <row r="64" spans="1:4" x14ac:dyDescent="0.25">
      <c r="A64" s="15"/>
    </row>
    <row r="65" spans="1:5" x14ac:dyDescent="0.25">
      <c r="A65" s="15" t="s">
        <v>125</v>
      </c>
    </row>
    <row r="66" spans="1:5" x14ac:dyDescent="0.25">
      <c r="A66" s="15" t="s">
        <v>126</v>
      </c>
    </row>
    <row r="67" spans="1:5" x14ac:dyDescent="0.25">
      <c r="A67" s="25" t="s">
        <v>127</v>
      </c>
    </row>
    <row r="68" spans="1:5" x14ac:dyDescent="0.25">
      <c r="A68" s="15" t="s">
        <v>128</v>
      </c>
    </row>
    <row r="69" spans="1:5" x14ac:dyDescent="0.25">
      <c r="A69" s="15" t="s">
        <v>129</v>
      </c>
    </row>
    <row r="70" spans="1:5" x14ac:dyDescent="0.25">
      <c r="A70" s="15" t="s">
        <v>130</v>
      </c>
    </row>
    <row r="71" spans="1:5" x14ac:dyDescent="0.25">
      <c r="A71" s="15" t="s">
        <v>131</v>
      </c>
    </row>
    <row r="72" spans="1:5" x14ac:dyDescent="0.25">
      <c r="A72" s="15"/>
    </row>
    <row r="73" spans="1:5" x14ac:dyDescent="0.25">
      <c r="A73" s="15" t="s">
        <v>132</v>
      </c>
    </row>
    <row r="74" spans="1:5" x14ac:dyDescent="0.25">
      <c r="A74" s="15" t="s">
        <v>133</v>
      </c>
    </row>
    <row r="75" spans="1:5" x14ac:dyDescent="0.25">
      <c r="A75" s="15"/>
    </row>
    <row r="76" spans="1:5" x14ac:dyDescent="0.25">
      <c r="A76" s="15" t="s">
        <v>73</v>
      </c>
    </row>
    <row r="77" spans="1:5" x14ac:dyDescent="0.25">
      <c r="A77" s="15" t="s">
        <v>74</v>
      </c>
    </row>
    <row r="78" spans="1:5" ht="15.75" thickBot="1" x14ac:dyDescent="0.3">
      <c r="A78" s="15"/>
    </row>
    <row r="79" spans="1:5" ht="64.5" thickBot="1" x14ac:dyDescent="0.3">
      <c r="A79" s="20" t="s">
        <v>76</v>
      </c>
      <c r="B79" s="13" t="s">
        <v>0</v>
      </c>
      <c r="C79" s="13" t="s">
        <v>134</v>
      </c>
      <c r="D79" s="13" t="s">
        <v>135</v>
      </c>
      <c r="E79" s="13" t="s">
        <v>136</v>
      </c>
    </row>
    <row r="80" spans="1:5" ht="15.75" thickBot="1" x14ac:dyDescent="0.3">
      <c r="A80" s="3">
        <v>1</v>
      </c>
      <c r="B80" s="2">
        <v>2</v>
      </c>
      <c r="C80" s="2">
        <v>3</v>
      </c>
      <c r="D80" s="2">
        <v>4</v>
      </c>
      <c r="E80" s="2">
        <v>5</v>
      </c>
    </row>
    <row r="81" spans="1:5" ht="15.75" thickBot="1" x14ac:dyDescent="0.3">
      <c r="A81" s="3"/>
      <c r="B81" s="2"/>
      <c r="C81" s="2"/>
      <c r="D81" s="2"/>
      <c r="E81" s="2"/>
    </row>
    <row r="82" spans="1:5" ht="15.75" thickBot="1" x14ac:dyDescent="0.3">
      <c r="A82" s="3"/>
      <c r="B82" s="2"/>
      <c r="C82" s="2"/>
      <c r="D82" s="2"/>
      <c r="E82" s="2"/>
    </row>
    <row r="83" spans="1:5" ht="15.75" thickBot="1" x14ac:dyDescent="0.3">
      <c r="A83" s="3"/>
      <c r="B83" s="2" t="s">
        <v>86</v>
      </c>
      <c r="C83" s="2" t="s">
        <v>87</v>
      </c>
      <c r="D83" s="2" t="s">
        <v>87</v>
      </c>
      <c r="E83" s="2"/>
    </row>
    <row r="84" spans="1:5" x14ac:dyDescent="0.25">
      <c r="A84" s="15"/>
    </row>
    <row r="85" spans="1:5" x14ac:dyDescent="0.25">
      <c r="A85" s="15" t="s">
        <v>137</v>
      </c>
    </row>
    <row r="86" spans="1:5" x14ac:dyDescent="0.25">
      <c r="A86" s="15" t="s">
        <v>138</v>
      </c>
    </row>
    <row r="87" spans="1:5" x14ac:dyDescent="0.25">
      <c r="A87" s="15"/>
    </row>
    <row r="88" spans="1:5" x14ac:dyDescent="0.25">
      <c r="A88" s="15" t="s">
        <v>73</v>
      </c>
    </row>
    <row r="89" spans="1:5" x14ac:dyDescent="0.25">
      <c r="A89" s="15" t="s">
        <v>74</v>
      </c>
    </row>
    <row r="90" spans="1:5" ht="15.75" thickBot="1" x14ac:dyDescent="0.3">
      <c r="A90" s="15"/>
    </row>
    <row r="91" spans="1:5" ht="128.25" thickBot="1" x14ac:dyDescent="0.3">
      <c r="A91" s="20" t="s">
        <v>76</v>
      </c>
      <c r="B91" s="13" t="s">
        <v>90</v>
      </c>
      <c r="C91" s="13" t="s">
        <v>139</v>
      </c>
      <c r="D91" s="13" t="s">
        <v>140</v>
      </c>
      <c r="E91" s="13" t="s">
        <v>141</v>
      </c>
    </row>
    <row r="92" spans="1:5" ht="15.75" thickBot="1" x14ac:dyDescent="0.3">
      <c r="A92" s="3">
        <v>1</v>
      </c>
      <c r="B92" s="2">
        <v>2</v>
      </c>
      <c r="C92" s="2">
        <v>3</v>
      </c>
      <c r="D92" s="2">
        <v>4</v>
      </c>
      <c r="E92" s="2">
        <v>5</v>
      </c>
    </row>
    <row r="93" spans="1:5" ht="15.75" thickBot="1" x14ac:dyDescent="0.3">
      <c r="A93" s="3"/>
      <c r="B93" s="2"/>
      <c r="C93" s="2"/>
      <c r="D93" s="2"/>
      <c r="E93" s="2"/>
    </row>
    <row r="94" spans="1:5" ht="15.75" thickBot="1" x14ac:dyDescent="0.3">
      <c r="A94" s="3"/>
      <c r="B94" s="2"/>
      <c r="C94" s="2"/>
      <c r="D94" s="2"/>
      <c r="E94" s="2"/>
    </row>
    <row r="95" spans="1:5" ht="15.75" thickBot="1" x14ac:dyDescent="0.3">
      <c r="A95" s="3"/>
      <c r="B95" s="2" t="s">
        <v>86</v>
      </c>
      <c r="C95" s="2"/>
      <c r="D95" s="2" t="s">
        <v>87</v>
      </c>
      <c r="E95" s="2"/>
    </row>
    <row r="96" spans="1:5" x14ac:dyDescent="0.25">
      <c r="A96" s="15"/>
    </row>
    <row r="97" spans="1:5" x14ac:dyDescent="0.25">
      <c r="A97" s="15" t="s">
        <v>142</v>
      </c>
    </row>
    <row r="98" spans="1:5" x14ac:dyDescent="0.25">
      <c r="A98" s="15" t="s">
        <v>143</v>
      </c>
    </row>
    <row r="99" spans="1:5" x14ac:dyDescent="0.25">
      <c r="A99" s="15"/>
    </row>
    <row r="100" spans="1:5" x14ac:dyDescent="0.25">
      <c r="A100" s="15" t="s">
        <v>73</v>
      </c>
    </row>
    <row r="101" spans="1:5" x14ac:dyDescent="0.25">
      <c r="A101" s="15" t="s">
        <v>74</v>
      </c>
    </row>
    <row r="102" spans="1:5" ht="15.75" thickBot="1" x14ac:dyDescent="0.3">
      <c r="A102" s="15"/>
    </row>
    <row r="103" spans="1:5" ht="64.5" thickBot="1" x14ac:dyDescent="0.3">
      <c r="A103" s="20" t="s">
        <v>76</v>
      </c>
      <c r="B103" s="13" t="s">
        <v>0</v>
      </c>
      <c r="C103" s="13" t="s">
        <v>134</v>
      </c>
      <c r="D103" s="13" t="s">
        <v>135</v>
      </c>
      <c r="E103" s="13" t="s">
        <v>136</v>
      </c>
    </row>
    <row r="104" spans="1:5" ht="15.75" thickBot="1" x14ac:dyDescent="0.3">
      <c r="A104" s="3">
        <v>1</v>
      </c>
      <c r="B104" s="2">
        <v>2</v>
      </c>
      <c r="C104" s="2">
        <v>3</v>
      </c>
      <c r="D104" s="2">
        <v>4</v>
      </c>
      <c r="E104" s="2">
        <v>5</v>
      </c>
    </row>
    <row r="105" spans="1:5" ht="15.75" thickBot="1" x14ac:dyDescent="0.3">
      <c r="A105" s="3"/>
      <c r="B105" s="2"/>
      <c r="C105" s="2"/>
      <c r="D105" s="2"/>
      <c r="E105" s="2"/>
    </row>
    <row r="106" spans="1:5" ht="15.75" thickBot="1" x14ac:dyDescent="0.3">
      <c r="A106" s="3"/>
      <c r="B106" s="2"/>
      <c r="C106" s="2"/>
      <c r="D106" s="2"/>
      <c r="E106" s="2"/>
    </row>
    <row r="107" spans="1:5" ht="15.75" thickBot="1" x14ac:dyDescent="0.3">
      <c r="A107" s="3"/>
      <c r="B107" s="2" t="s">
        <v>86</v>
      </c>
      <c r="C107" s="2" t="s">
        <v>87</v>
      </c>
      <c r="D107" s="2" t="s">
        <v>87</v>
      </c>
      <c r="E107" s="2"/>
    </row>
    <row r="108" spans="1:5" x14ac:dyDescent="0.25">
      <c r="A108" s="15"/>
    </row>
    <row r="109" spans="1:5" x14ac:dyDescent="0.25">
      <c r="A109" s="15" t="s">
        <v>144</v>
      </c>
    </row>
    <row r="110" spans="1:5" x14ac:dyDescent="0.25">
      <c r="A110" s="15" t="s">
        <v>145</v>
      </c>
    </row>
    <row r="111" spans="1:5" x14ac:dyDescent="0.25">
      <c r="A111" s="15"/>
    </row>
    <row r="112" spans="1:5" x14ac:dyDescent="0.25">
      <c r="A112" s="15" t="s">
        <v>73</v>
      </c>
    </row>
    <row r="113" spans="1:6" x14ac:dyDescent="0.25">
      <c r="A113" s="15" t="s">
        <v>74</v>
      </c>
    </row>
    <row r="114" spans="1:6" ht="15.75" thickBot="1" x14ac:dyDescent="0.3">
      <c r="A114" s="15"/>
    </row>
    <row r="115" spans="1:6" ht="64.5" thickBot="1" x14ac:dyDescent="0.3">
      <c r="A115" s="20" t="s">
        <v>76</v>
      </c>
      <c r="B115" s="13" t="s">
        <v>0</v>
      </c>
      <c r="C115" s="13" t="s">
        <v>134</v>
      </c>
      <c r="D115" s="13" t="s">
        <v>135</v>
      </c>
      <c r="E115" s="13" t="s">
        <v>136</v>
      </c>
    </row>
    <row r="116" spans="1:6" ht="15.75" thickBot="1" x14ac:dyDescent="0.3">
      <c r="A116" s="3">
        <v>1</v>
      </c>
      <c r="B116" s="2">
        <v>2</v>
      </c>
      <c r="C116" s="2">
        <v>3</v>
      </c>
      <c r="D116" s="2">
        <v>4</v>
      </c>
      <c r="E116" s="2">
        <v>5</v>
      </c>
    </row>
    <row r="117" spans="1:6" ht="15.75" thickBot="1" x14ac:dyDescent="0.3">
      <c r="A117" s="3"/>
      <c r="B117" s="2"/>
      <c r="C117" s="2"/>
      <c r="D117" s="2"/>
      <c r="E117" s="2"/>
    </row>
    <row r="118" spans="1:6" ht="15.75" thickBot="1" x14ac:dyDescent="0.3">
      <c r="A118" s="3"/>
      <c r="B118" s="2"/>
      <c r="C118" s="2"/>
      <c r="D118" s="2"/>
      <c r="E118" s="2"/>
    </row>
    <row r="119" spans="1:6" ht="15.75" thickBot="1" x14ac:dyDescent="0.3">
      <c r="A119" s="3"/>
      <c r="B119" s="2" t="s">
        <v>86</v>
      </c>
      <c r="C119" s="2" t="s">
        <v>87</v>
      </c>
      <c r="D119" s="2" t="s">
        <v>87</v>
      </c>
      <c r="E119" s="2"/>
    </row>
    <row r="120" spans="1:6" x14ac:dyDescent="0.25">
      <c r="A120" s="15"/>
    </row>
    <row r="121" spans="1:6" x14ac:dyDescent="0.25">
      <c r="A121" s="15" t="s">
        <v>146</v>
      </c>
    </row>
    <row r="122" spans="1:6" x14ac:dyDescent="0.25">
      <c r="A122" s="15"/>
    </row>
    <row r="123" spans="1:6" x14ac:dyDescent="0.25">
      <c r="A123" s="15" t="s">
        <v>73</v>
      </c>
    </row>
    <row r="124" spans="1:6" x14ac:dyDescent="0.25">
      <c r="A124" s="15" t="s">
        <v>74</v>
      </c>
    </row>
    <row r="125" spans="1:6" x14ac:dyDescent="0.25">
      <c r="A125" s="15"/>
    </row>
    <row r="126" spans="1:6" x14ac:dyDescent="0.25">
      <c r="A126" s="15" t="s">
        <v>147</v>
      </c>
    </row>
    <row r="127" spans="1:6" ht="15.75" thickBot="1" x14ac:dyDescent="0.3">
      <c r="A127" s="15"/>
    </row>
    <row r="128" spans="1:6" ht="51.75" thickBot="1" x14ac:dyDescent="0.3">
      <c r="A128" s="20" t="s">
        <v>76</v>
      </c>
      <c r="B128" s="13" t="s">
        <v>90</v>
      </c>
      <c r="C128" s="13" t="s">
        <v>148</v>
      </c>
      <c r="D128" s="13" t="s">
        <v>149</v>
      </c>
      <c r="E128" s="13" t="s">
        <v>150</v>
      </c>
      <c r="F128" s="13" t="s">
        <v>94</v>
      </c>
    </row>
    <row r="129" spans="1:6" ht="15.75" thickBot="1" x14ac:dyDescent="0.3">
      <c r="A129" s="3">
        <v>1</v>
      </c>
      <c r="B129" s="2">
        <v>2</v>
      </c>
      <c r="C129" s="2">
        <v>3</v>
      </c>
      <c r="D129" s="2">
        <v>4</v>
      </c>
      <c r="E129" s="2">
        <v>5</v>
      </c>
      <c r="F129" s="2">
        <v>6</v>
      </c>
    </row>
    <row r="130" spans="1:6" ht="15.75" thickBot="1" x14ac:dyDescent="0.3">
      <c r="A130" s="3"/>
      <c r="B130" s="2"/>
      <c r="C130" s="2"/>
      <c r="D130" s="2"/>
      <c r="E130" s="2"/>
      <c r="F130" s="2"/>
    </row>
    <row r="131" spans="1:6" ht="15.75" thickBot="1" x14ac:dyDescent="0.3">
      <c r="A131" s="3"/>
      <c r="B131" s="2"/>
      <c r="C131" s="2"/>
      <c r="D131" s="2"/>
      <c r="E131" s="2"/>
      <c r="F131" s="2"/>
    </row>
    <row r="132" spans="1:6" ht="15.75" thickBot="1" x14ac:dyDescent="0.3">
      <c r="A132" s="3"/>
      <c r="B132" s="2" t="s">
        <v>86</v>
      </c>
      <c r="C132" s="2" t="s">
        <v>87</v>
      </c>
      <c r="D132" s="2" t="s">
        <v>87</v>
      </c>
      <c r="E132" s="2" t="s">
        <v>87</v>
      </c>
      <c r="F132" s="2"/>
    </row>
    <row r="133" spans="1:6" x14ac:dyDescent="0.25">
      <c r="A133" s="15"/>
    </row>
    <row r="134" spans="1:6" x14ac:dyDescent="0.25">
      <c r="A134" s="15" t="s">
        <v>151</v>
      </c>
    </row>
    <row r="135" spans="1:6" ht="15.75" thickBot="1" x14ac:dyDescent="0.3">
      <c r="A135" s="15"/>
    </row>
    <row r="136" spans="1:6" ht="51.75" thickBot="1" x14ac:dyDescent="0.3">
      <c r="A136" s="20" t="s">
        <v>76</v>
      </c>
      <c r="B136" s="13" t="s">
        <v>90</v>
      </c>
      <c r="C136" s="13" t="s">
        <v>152</v>
      </c>
      <c r="D136" s="13" t="s">
        <v>153</v>
      </c>
      <c r="E136" s="13" t="s">
        <v>154</v>
      </c>
    </row>
    <row r="137" spans="1:6" ht="15.75" thickBot="1" x14ac:dyDescent="0.3">
      <c r="A137" s="3">
        <v>1</v>
      </c>
      <c r="B137" s="2">
        <v>2</v>
      </c>
      <c r="C137" s="2">
        <v>3</v>
      </c>
      <c r="D137" s="2">
        <v>4</v>
      </c>
      <c r="E137" s="2">
        <v>5</v>
      </c>
    </row>
    <row r="138" spans="1:6" ht="15.75" thickBot="1" x14ac:dyDescent="0.3">
      <c r="A138" s="3"/>
      <c r="B138" s="2"/>
      <c r="C138" s="2"/>
      <c r="D138" s="2"/>
      <c r="E138" s="2"/>
    </row>
    <row r="139" spans="1:6" ht="15.75" thickBot="1" x14ac:dyDescent="0.3">
      <c r="A139" s="3"/>
      <c r="B139" s="2"/>
      <c r="C139" s="2"/>
      <c r="D139" s="2"/>
      <c r="E139" s="2"/>
    </row>
    <row r="140" spans="1:6" ht="15.75" thickBot="1" x14ac:dyDescent="0.3">
      <c r="A140" s="3"/>
      <c r="B140" s="2" t="s">
        <v>86</v>
      </c>
      <c r="C140" s="2"/>
      <c r="D140" s="2"/>
      <c r="E140" s="2"/>
    </row>
    <row r="141" spans="1:6" x14ac:dyDescent="0.25">
      <c r="A141" s="15"/>
    </row>
    <row r="142" spans="1:6" x14ac:dyDescent="0.25">
      <c r="A142" s="15" t="s">
        <v>155</v>
      </c>
    </row>
    <row r="143" spans="1:6" x14ac:dyDescent="0.25">
      <c r="A143" s="26"/>
    </row>
    <row r="144" spans="1:6" ht="15.75" thickBot="1" x14ac:dyDescent="0.3">
      <c r="A144" s="27" t="s">
        <v>156</v>
      </c>
    </row>
    <row r="145" spans="1:6" ht="51.75" thickBot="1" x14ac:dyDescent="0.3">
      <c r="A145" s="20" t="s">
        <v>76</v>
      </c>
      <c r="B145" s="13" t="s">
        <v>0</v>
      </c>
      <c r="C145" s="13" t="s">
        <v>157</v>
      </c>
      <c r="D145" s="13" t="s">
        <v>158</v>
      </c>
      <c r="E145" s="13" t="s">
        <v>159</v>
      </c>
      <c r="F145" s="13" t="s">
        <v>160</v>
      </c>
    </row>
    <row r="146" spans="1:6" ht="15.75" thickBot="1" x14ac:dyDescent="0.3">
      <c r="A146" s="3">
        <v>1</v>
      </c>
      <c r="B146" s="2">
        <v>2</v>
      </c>
      <c r="C146" s="2">
        <v>4</v>
      </c>
      <c r="D146" s="2">
        <v>5</v>
      </c>
      <c r="E146" s="2">
        <v>6</v>
      </c>
      <c r="F146" s="2">
        <v>6</v>
      </c>
    </row>
    <row r="147" spans="1:6" ht="15.75" thickBot="1" x14ac:dyDescent="0.3">
      <c r="A147" s="3"/>
      <c r="B147" s="2"/>
      <c r="C147" s="2"/>
      <c r="D147" s="2"/>
      <c r="E147" s="2"/>
      <c r="F147" s="2"/>
    </row>
    <row r="148" spans="1:6" ht="15.75" thickBot="1" x14ac:dyDescent="0.3">
      <c r="A148" s="3"/>
      <c r="B148" s="2"/>
      <c r="C148" s="2"/>
      <c r="D148" s="2"/>
      <c r="E148" s="2"/>
      <c r="F148" s="2"/>
    </row>
    <row r="149" spans="1:6" ht="15.75" thickBot="1" x14ac:dyDescent="0.3">
      <c r="A149" s="3"/>
      <c r="B149" s="2" t="s">
        <v>86</v>
      </c>
      <c r="C149" s="2" t="s">
        <v>87</v>
      </c>
      <c r="D149" s="2" t="s">
        <v>87</v>
      </c>
      <c r="E149" s="2" t="s">
        <v>87</v>
      </c>
      <c r="F149" s="2"/>
    </row>
    <row r="150" spans="1:6" x14ac:dyDescent="0.25">
      <c r="A150" s="15"/>
    </row>
    <row r="151" spans="1:6" ht="15.75" thickBot="1" x14ac:dyDescent="0.3">
      <c r="A151" s="15" t="s">
        <v>161</v>
      </c>
    </row>
    <row r="152" spans="1:6" ht="51.75" thickBot="1" x14ac:dyDescent="0.3">
      <c r="A152" s="20" t="s">
        <v>76</v>
      </c>
      <c r="B152" s="13" t="s">
        <v>0</v>
      </c>
      <c r="C152" s="13" t="s">
        <v>162</v>
      </c>
      <c r="D152" s="13" t="s">
        <v>163</v>
      </c>
      <c r="E152" s="13" t="s">
        <v>164</v>
      </c>
    </row>
    <row r="153" spans="1:6" ht="15.75" thickBot="1" x14ac:dyDescent="0.3">
      <c r="A153" s="3">
        <v>1</v>
      </c>
      <c r="B153" s="2">
        <v>2</v>
      </c>
      <c r="C153" s="2">
        <v>4</v>
      </c>
      <c r="D153" s="2">
        <v>5</v>
      </c>
      <c r="E153" s="2">
        <v>6</v>
      </c>
    </row>
    <row r="154" spans="1:6" ht="15.75" thickBot="1" x14ac:dyDescent="0.3">
      <c r="A154" s="3"/>
      <c r="B154" s="2"/>
      <c r="C154" s="2"/>
      <c r="D154" s="2"/>
      <c r="E154" s="2"/>
    </row>
    <row r="155" spans="1:6" ht="15.75" thickBot="1" x14ac:dyDescent="0.3">
      <c r="A155" s="3"/>
      <c r="B155" s="2"/>
      <c r="C155" s="2"/>
      <c r="D155" s="2"/>
      <c r="E155" s="2"/>
    </row>
    <row r="156" spans="1:6" ht="15.75" thickBot="1" x14ac:dyDescent="0.3">
      <c r="A156" s="3"/>
      <c r="B156" s="2" t="s">
        <v>86</v>
      </c>
      <c r="C156" s="2" t="s">
        <v>87</v>
      </c>
      <c r="D156" s="2" t="s">
        <v>87</v>
      </c>
      <c r="E156" s="2" t="s">
        <v>87</v>
      </c>
    </row>
    <row r="157" spans="1:6" x14ac:dyDescent="0.25">
      <c r="A157" s="15"/>
    </row>
    <row r="158" spans="1:6" x14ac:dyDescent="0.25">
      <c r="A158" s="15" t="s">
        <v>165</v>
      </c>
    </row>
    <row r="159" spans="1:6" x14ac:dyDescent="0.25">
      <c r="A159" s="15" t="s">
        <v>166</v>
      </c>
    </row>
    <row r="160" spans="1:6" ht="15.75" thickBot="1" x14ac:dyDescent="0.3">
      <c r="A160" s="15"/>
    </row>
    <row r="161" spans="1:5" ht="51.75" thickBot="1" x14ac:dyDescent="0.3">
      <c r="A161" s="20" t="s">
        <v>76</v>
      </c>
      <c r="B161" s="13" t="s">
        <v>90</v>
      </c>
      <c r="C161" s="13" t="s">
        <v>167</v>
      </c>
      <c r="D161" s="13" t="s">
        <v>168</v>
      </c>
      <c r="E161" s="13" t="s">
        <v>169</v>
      </c>
    </row>
    <row r="162" spans="1:5" ht="15.75" thickBot="1" x14ac:dyDescent="0.3">
      <c r="A162" s="3">
        <v>1</v>
      </c>
      <c r="B162" s="2">
        <v>2</v>
      </c>
      <c r="C162" s="2">
        <v>3</v>
      </c>
      <c r="D162" s="2">
        <v>4</v>
      </c>
      <c r="E162" s="2">
        <v>5</v>
      </c>
    </row>
    <row r="163" spans="1:5" ht="15.75" thickBot="1" x14ac:dyDescent="0.3">
      <c r="A163" s="3"/>
      <c r="B163" s="2"/>
      <c r="C163" s="2"/>
      <c r="D163" s="2"/>
      <c r="E163" s="2"/>
    </row>
    <row r="164" spans="1:5" ht="15.75" thickBot="1" x14ac:dyDescent="0.3">
      <c r="A164" s="3"/>
      <c r="B164" s="2"/>
      <c r="C164" s="2"/>
      <c r="D164" s="2"/>
      <c r="E164" s="2"/>
    </row>
    <row r="165" spans="1:5" ht="15.75" thickBot="1" x14ac:dyDescent="0.3">
      <c r="A165" s="3"/>
      <c r="B165" s="2" t="s">
        <v>86</v>
      </c>
      <c r="C165" s="2" t="s">
        <v>87</v>
      </c>
      <c r="D165" s="2" t="s">
        <v>87</v>
      </c>
      <c r="E165" s="2"/>
    </row>
    <row r="166" spans="1:5" x14ac:dyDescent="0.25">
      <c r="A166" s="15"/>
    </row>
    <row r="167" spans="1:5" x14ac:dyDescent="0.25">
      <c r="A167" s="15" t="s">
        <v>170</v>
      </c>
    </row>
    <row r="168" spans="1:5" ht="15.75" thickBot="1" x14ac:dyDescent="0.3">
      <c r="A168" s="15"/>
    </row>
    <row r="169" spans="1:5" ht="51.75" thickBot="1" x14ac:dyDescent="0.3">
      <c r="A169" s="20" t="s">
        <v>76</v>
      </c>
      <c r="B169" s="13" t="s">
        <v>90</v>
      </c>
      <c r="C169" s="13" t="s">
        <v>171</v>
      </c>
      <c r="D169" s="13" t="s">
        <v>172</v>
      </c>
    </row>
    <row r="170" spans="1:5" ht="15.75" thickBot="1" x14ac:dyDescent="0.3">
      <c r="A170" s="3">
        <v>1</v>
      </c>
      <c r="B170" s="2">
        <v>2</v>
      </c>
      <c r="C170" s="2">
        <v>3</v>
      </c>
      <c r="D170" s="2">
        <v>4</v>
      </c>
    </row>
    <row r="171" spans="1:5" ht="15.75" thickBot="1" x14ac:dyDescent="0.3">
      <c r="A171" s="3"/>
      <c r="B171" s="2"/>
      <c r="C171" s="2"/>
      <c r="D171" s="2"/>
    </row>
    <row r="172" spans="1:5" ht="15.75" thickBot="1" x14ac:dyDescent="0.3">
      <c r="A172" s="3"/>
      <c r="B172" s="2"/>
      <c r="C172" s="2"/>
      <c r="D172" s="2"/>
    </row>
    <row r="173" spans="1:5" ht="15.75" thickBot="1" x14ac:dyDescent="0.3">
      <c r="A173" s="3"/>
      <c r="B173" s="2" t="s">
        <v>86</v>
      </c>
      <c r="C173" s="2" t="s">
        <v>87</v>
      </c>
      <c r="D173" s="2"/>
    </row>
    <row r="174" spans="1:5" x14ac:dyDescent="0.25">
      <c r="A174" s="15"/>
    </row>
    <row r="175" spans="1:5" x14ac:dyDescent="0.25">
      <c r="A175" s="15" t="s">
        <v>173</v>
      </c>
    </row>
    <row r="176" spans="1:5" x14ac:dyDescent="0.25">
      <c r="A176" s="15" t="s">
        <v>174</v>
      </c>
    </row>
    <row r="177" spans="1:5" ht="15.75" thickBot="1" x14ac:dyDescent="0.3">
      <c r="A177" s="15"/>
    </row>
    <row r="178" spans="1:5" ht="39" thickBot="1" x14ac:dyDescent="0.3">
      <c r="A178" s="20" t="s">
        <v>76</v>
      </c>
      <c r="B178" s="13" t="s">
        <v>90</v>
      </c>
      <c r="C178" s="13" t="s">
        <v>162</v>
      </c>
      <c r="D178" s="13" t="s">
        <v>175</v>
      </c>
      <c r="E178" s="13" t="s">
        <v>176</v>
      </c>
    </row>
    <row r="179" spans="1:5" ht="15.75" thickBot="1" x14ac:dyDescent="0.3">
      <c r="A179" s="3"/>
      <c r="B179" s="2">
        <v>1</v>
      </c>
      <c r="C179" s="2">
        <v>2</v>
      </c>
      <c r="D179" s="2">
        <v>3</v>
      </c>
      <c r="E179" s="2">
        <v>4</v>
      </c>
    </row>
    <row r="180" spans="1:5" ht="15.75" thickBot="1" x14ac:dyDescent="0.3">
      <c r="A180" s="3"/>
      <c r="B180" s="2"/>
      <c r="C180" s="2"/>
      <c r="D180" s="2"/>
      <c r="E180" s="2"/>
    </row>
    <row r="181" spans="1:5" ht="15.75" thickBot="1" x14ac:dyDescent="0.3">
      <c r="A181" s="3"/>
      <c r="B181" s="2"/>
      <c r="C181" s="2"/>
      <c r="D181" s="2"/>
      <c r="E181" s="2"/>
    </row>
    <row r="182" spans="1:5" ht="15.75" thickBot="1" x14ac:dyDescent="0.3">
      <c r="A182" s="3"/>
      <c r="B182" s="2" t="s">
        <v>86</v>
      </c>
      <c r="C182" s="2"/>
      <c r="D182" s="2" t="s">
        <v>87</v>
      </c>
      <c r="E182" s="2"/>
    </row>
    <row r="183" spans="1:5" x14ac:dyDescent="0.25">
      <c r="A183" s="22"/>
    </row>
  </sheetData>
  <mergeCells count="34">
    <mergeCell ref="A13:J13"/>
    <mergeCell ref="H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35:F35"/>
    <mergeCell ref="A14:J14"/>
    <mergeCell ref="A15:J15"/>
    <mergeCell ref="A16:A18"/>
    <mergeCell ref="B16:B18"/>
    <mergeCell ref="C16:C18"/>
    <mergeCell ref="D16:G16"/>
    <mergeCell ref="H16:H18"/>
    <mergeCell ref="I16:I18"/>
    <mergeCell ref="J16:J18"/>
    <mergeCell ref="D17:D18"/>
    <mergeCell ref="E17:G17"/>
    <mergeCell ref="A23:B23"/>
    <mergeCell ref="A25:F25"/>
    <mergeCell ref="A26:F26"/>
    <mergeCell ref="A34:F34"/>
    <mergeCell ref="A51:A52"/>
    <mergeCell ref="C51:C52"/>
    <mergeCell ref="D51:D52"/>
    <mergeCell ref="A56:A57"/>
    <mergeCell ref="C56:C57"/>
    <mergeCell ref="D56:D57"/>
  </mergeCells>
  <hyperlinks>
    <hyperlink ref="B60" location="P1256" display="P1256"/>
    <hyperlink ref="B61" location="P1256" display="P1256"/>
    <hyperlink ref="A67" r:id="rId1" display="consultantplus://offline/ref=0794E895CA82F16FE72539EC8F292FDDAA17EB91470E528F34EBD000u6o0H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view="pageBreakPreview" topLeftCell="A19" zoomScaleSheetLayoutView="100" workbookViewId="0">
      <selection activeCell="B14" sqref="B14"/>
    </sheetView>
  </sheetViews>
  <sheetFormatPr defaultRowHeight="15" x14ac:dyDescent="0.25"/>
  <cols>
    <col min="2" max="2" width="53" customWidth="1"/>
    <col min="3" max="3" width="21.28515625" customWidth="1"/>
  </cols>
  <sheetData>
    <row r="2" spans="1:3" ht="15.75" x14ac:dyDescent="0.25">
      <c r="A2" s="236"/>
      <c r="B2" s="236"/>
      <c r="C2" s="236"/>
    </row>
    <row r="3" spans="1:3" ht="15.75" x14ac:dyDescent="0.25">
      <c r="A3" s="36" t="s">
        <v>177</v>
      </c>
    </row>
    <row r="4" spans="1:3" ht="15.75" x14ac:dyDescent="0.25">
      <c r="A4" s="239" t="s">
        <v>178</v>
      </c>
      <c r="B4" s="239"/>
      <c r="C4" s="239"/>
    </row>
    <row r="5" spans="1:3" ht="15.75" x14ac:dyDescent="0.25">
      <c r="A5" s="239" t="s">
        <v>292</v>
      </c>
      <c r="B5" s="239"/>
      <c r="C5" s="239"/>
    </row>
    <row r="6" spans="1:3" ht="16.5" thickBot="1" x14ac:dyDescent="0.3">
      <c r="A6" s="240" t="s">
        <v>179</v>
      </c>
      <c r="B6" s="240"/>
      <c r="C6" s="240"/>
    </row>
    <row r="7" spans="1:3" ht="16.5" thickBot="1" x14ac:dyDescent="0.3">
      <c r="A7" s="37" t="s">
        <v>76</v>
      </c>
      <c r="B7" s="38" t="s">
        <v>0</v>
      </c>
      <c r="C7" s="38" t="s">
        <v>180</v>
      </c>
    </row>
    <row r="8" spans="1:3" ht="16.5" thickBot="1" x14ac:dyDescent="0.3">
      <c r="A8" s="39">
        <v>1</v>
      </c>
      <c r="B8" s="1">
        <v>2</v>
      </c>
      <c r="C8" s="1">
        <v>3</v>
      </c>
    </row>
    <row r="9" spans="1:3" ht="16.5" thickBot="1" x14ac:dyDescent="0.3">
      <c r="A9" s="40"/>
      <c r="B9" s="41" t="s">
        <v>181</v>
      </c>
      <c r="C9" s="170">
        <f>C10+C14</f>
        <v>5491.1</v>
      </c>
    </row>
    <row r="10" spans="1:3" ht="15.75" x14ac:dyDescent="0.25">
      <c r="A10" s="237"/>
      <c r="B10" s="42" t="s">
        <v>26</v>
      </c>
      <c r="C10" s="234">
        <v>2096.1</v>
      </c>
    </row>
    <row r="11" spans="1:3" ht="16.5" thickBot="1" x14ac:dyDescent="0.3">
      <c r="A11" s="238"/>
      <c r="B11" s="43" t="s">
        <v>182</v>
      </c>
      <c r="C11" s="235"/>
    </row>
    <row r="12" spans="1:3" ht="15.75" x14ac:dyDescent="0.25">
      <c r="A12" s="237"/>
      <c r="B12" s="44" t="s">
        <v>5</v>
      </c>
      <c r="C12" s="234">
        <v>358.1</v>
      </c>
    </row>
    <row r="13" spans="1:3" ht="16.5" thickBot="1" x14ac:dyDescent="0.3">
      <c r="A13" s="238"/>
      <c r="B13" s="45" t="s">
        <v>183</v>
      </c>
      <c r="C13" s="235"/>
    </row>
    <row r="14" spans="1:3" ht="16.5" thickBot="1" x14ac:dyDescent="0.3">
      <c r="A14" s="40"/>
      <c r="B14" s="46" t="s">
        <v>184</v>
      </c>
      <c r="C14" s="169">
        <v>3395</v>
      </c>
    </row>
    <row r="15" spans="1:3" ht="15.75" x14ac:dyDescent="0.25">
      <c r="A15" s="237"/>
      <c r="B15" s="44" t="s">
        <v>5</v>
      </c>
      <c r="C15" s="234">
        <v>201.2</v>
      </c>
    </row>
    <row r="16" spans="1:3" ht="16.5" thickBot="1" x14ac:dyDescent="0.3">
      <c r="A16" s="238"/>
      <c r="B16" s="45" t="s">
        <v>183</v>
      </c>
      <c r="C16" s="235"/>
    </row>
    <row r="17" spans="1:3" ht="16.5" thickBot="1" x14ac:dyDescent="0.3">
      <c r="A17" s="40"/>
      <c r="B17" s="41" t="s">
        <v>185</v>
      </c>
      <c r="C17" s="41"/>
    </row>
    <row r="18" spans="1:3" ht="15.75" x14ac:dyDescent="0.25">
      <c r="A18" s="237"/>
      <c r="B18" s="42" t="s">
        <v>26</v>
      </c>
      <c r="C18" s="237"/>
    </row>
    <row r="19" spans="1:3" ht="16.5" thickBot="1" x14ac:dyDescent="0.3">
      <c r="A19" s="238"/>
      <c r="B19" s="43" t="s">
        <v>186</v>
      </c>
      <c r="C19" s="238"/>
    </row>
    <row r="20" spans="1:3" ht="15.75" x14ac:dyDescent="0.25">
      <c r="A20" s="237"/>
      <c r="B20" s="47" t="s">
        <v>5</v>
      </c>
      <c r="C20" s="237"/>
    </row>
    <row r="21" spans="1:3" ht="16.5" thickBot="1" x14ac:dyDescent="0.3">
      <c r="A21" s="238"/>
      <c r="B21" s="48" t="s">
        <v>187</v>
      </c>
      <c r="C21" s="238"/>
    </row>
    <row r="22" spans="1:3" ht="16.5" thickBot="1" x14ac:dyDescent="0.3">
      <c r="A22" s="40"/>
      <c r="B22" s="41"/>
      <c r="C22" s="41"/>
    </row>
    <row r="23" spans="1:3" ht="48" thickBot="1" x14ac:dyDescent="0.3">
      <c r="A23" s="40"/>
      <c r="B23" s="48" t="s">
        <v>188</v>
      </c>
      <c r="C23" s="41"/>
    </row>
    <row r="24" spans="1:3" ht="16.5" thickBot="1" x14ac:dyDescent="0.3">
      <c r="A24" s="40"/>
      <c r="B24" s="43" t="s">
        <v>189</v>
      </c>
      <c r="C24" s="41"/>
    </row>
    <row r="25" spans="1:3" ht="16.5" thickBot="1" x14ac:dyDescent="0.3">
      <c r="A25" s="40"/>
      <c r="B25" s="43" t="s">
        <v>190</v>
      </c>
      <c r="C25" s="41"/>
    </row>
    <row r="26" spans="1:3" ht="16.5" thickBot="1" x14ac:dyDescent="0.3">
      <c r="A26" s="40"/>
      <c r="B26" s="43" t="s">
        <v>191</v>
      </c>
      <c r="C26" s="41"/>
    </row>
    <row r="27" spans="1:3" ht="16.5" thickBot="1" x14ac:dyDescent="0.3">
      <c r="A27" s="40"/>
      <c r="B27" s="41" t="s">
        <v>192</v>
      </c>
      <c r="C27" s="41"/>
    </row>
    <row r="28" spans="1:3" ht="15.75" x14ac:dyDescent="0.25">
      <c r="A28" s="237"/>
      <c r="B28" s="42" t="s">
        <v>26</v>
      </c>
      <c r="C28" s="237"/>
    </row>
    <row r="29" spans="1:3" ht="16.5" thickBot="1" x14ac:dyDescent="0.3">
      <c r="A29" s="238"/>
      <c r="B29" s="43" t="s">
        <v>193</v>
      </c>
      <c r="C29" s="238"/>
    </row>
    <row r="30" spans="1:3" ht="16.5" thickBot="1" x14ac:dyDescent="0.3">
      <c r="A30" s="40"/>
      <c r="B30" s="43" t="s">
        <v>194</v>
      </c>
      <c r="C30" s="41"/>
    </row>
    <row r="31" spans="1:3" ht="15.75" x14ac:dyDescent="0.25">
      <c r="A31" s="237"/>
      <c r="B31" s="44" t="s">
        <v>5</v>
      </c>
      <c r="C31" s="237"/>
    </row>
    <row r="32" spans="1:3" ht="16.5" thickBot="1" x14ac:dyDescent="0.3">
      <c r="A32" s="238"/>
      <c r="B32" s="45" t="s">
        <v>195</v>
      </c>
      <c r="C32" s="238"/>
    </row>
    <row r="34" spans="1:9" x14ac:dyDescent="0.25">
      <c r="A34" s="233" t="s">
        <v>276</v>
      </c>
      <c r="B34" s="233"/>
      <c r="C34" s="233"/>
      <c r="D34" s="233"/>
      <c r="E34" s="233"/>
      <c r="F34" s="233"/>
      <c r="G34" s="233"/>
      <c r="H34" s="233"/>
      <c r="I34" s="233"/>
    </row>
    <row r="36" spans="1:9" x14ac:dyDescent="0.25">
      <c r="A36" s="233"/>
      <c r="B36" s="233"/>
      <c r="C36" s="233"/>
      <c r="D36" s="233"/>
      <c r="E36" s="233"/>
      <c r="F36" s="233"/>
    </row>
  </sheetData>
  <mergeCells count="20">
    <mergeCell ref="C10:C11"/>
    <mergeCell ref="A12:A13"/>
    <mergeCell ref="C12:C13"/>
    <mergeCell ref="A15:A16"/>
    <mergeCell ref="A36:F36"/>
    <mergeCell ref="C15:C16"/>
    <mergeCell ref="A34:I34"/>
    <mergeCell ref="A2:C2"/>
    <mergeCell ref="A31:A32"/>
    <mergeCell ref="C31:C32"/>
    <mergeCell ref="A4:C4"/>
    <mergeCell ref="A5:C5"/>
    <mergeCell ref="A6:C6"/>
    <mergeCell ref="A18:A19"/>
    <mergeCell ref="C18:C19"/>
    <mergeCell ref="A20:A21"/>
    <mergeCell ref="C20:C21"/>
    <mergeCell ref="A28:A29"/>
    <mergeCell ref="C28:C29"/>
    <mergeCell ref="A10:A11"/>
  </mergeCells>
  <pageMargins left="0.70866141732283472" right="0.70866141732283472" top="0.39370078740157483" bottom="0.3937007874015748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8" workbookViewId="0">
      <selection activeCell="E21" sqref="E21:E23"/>
    </sheetView>
  </sheetViews>
  <sheetFormatPr defaultRowHeight="15" x14ac:dyDescent="0.25"/>
  <cols>
    <col min="1" max="1" width="28.85546875" customWidth="1"/>
    <col min="4" max="5" width="11.42578125" customWidth="1"/>
    <col min="6" max="6" width="15.85546875" customWidth="1"/>
    <col min="7" max="8" width="18.42578125" customWidth="1"/>
    <col min="9" max="9" width="12.7109375" customWidth="1"/>
    <col min="10" max="10" width="13.42578125" customWidth="1"/>
  </cols>
  <sheetData>
    <row r="1" spans="1:12" x14ac:dyDescent="0.25">
      <c r="A1" s="253" t="s">
        <v>249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2" ht="15.75" thickBot="1" x14ac:dyDescent="0.3">
      <c r="A2" s="253" t="s">
        <v>293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5.75" thickBot="1" x14ac:dyDescent="0.3">
      <c r="A3" s="245" t="s">
        <v>0</v>
      </c>
      <c r="B3" s="245" t="s">
        <v>1</v>
      </c>
      <c r="C3" s="245" t="s">
        <v>2</v>
      </c>
      <c r="D3" s="255" t="s">
        <v>3</v>
      </c>
      <c r="E3" s="256"/>
      <c r="F3" s="256"/>
      <c r="G3" s="256"/>
      <c r="H3" s="256"/>
      <c r="I3" s="256"/>
      <c r="J3" s="256"/>
      <c r="K3" s="256"/>
      <c r="L3" s="257"/>
    </row>
    <row r="4" spans="1:12" ht="15.75" thickBot="1" x14ac:dyDescent="0.3">
      <c r="A4" s="254"/>
      <c r="B4" s="254"/>
      <c r="C4" s="254"/>
      <c r="D4" s="245" t="s">
        <v>12</v>
      </c>
      <c r="E4" s="255" t="s">
        <v>5</v>
      </c>
      <c r="F4" s="256"/>
      <c r="G4" s="256"/>
      <c r="H4" s="256"/>
      <c r="I4" s="256"/>
      <c r="J4" s="256"/>
      <c r="K4" s="256"/>
      <c r="L4" s="257"/>
    </row>
    <row r="5" spans="1:12" ht="105" customHeight="1" thickBot="1" x14ac:dyDescent="0.3">
      <c r="A5" s="254"/>
      <c r="B5" s="254"/>
      <c r="C5" s="254"/>
      <c r="D5" s="254"/>
      <c r="E5" s="255" t="s">
        <v>6</v>
      </c>
      <c r="F5" s="257"/>
      <c r="G5" s="245" t="s">
        <v>7</v>
      </c>
      <c r="H5" s="258" t="s">
        <v>8</v>
      </c>
      <c r="I5" s="245" t="s">
        <v>9</v>
      </c>
      <c r="J5" s="245" t="s">
        <v>10</v>
      </c>
      <c r="K5" s="255" t="s">
        <v>11</v>
      </c>
      <c r="L5" s="257"/>
    </row>
    <row r="6" spans="1:12" ht="33" customHeight="1" thickBot="1" x14ac:dyDescent="0.3">
      <c r="A6" s="246"/>
      <c r="B6" s="246"/>
      <c r="C6" s="246"/>
      <c r="D6" s="246"/>
      <c r="E6" s="1" t="s">
        <v>12</v>
      </c>
      <c r="F6" s="1" t="s">
        <v>13</v>
      </c>
      <c r="G6" s="246"/>
      <c r="H6" s="259"/>
      <c r="I6" s="246"/>
      <c r="J6" s="246"/>
      <c r="K6" s="165" t="s">
        <v>4</v>
      </c>
      <c r="L6" s="165" t="s">
        <v>14</v>
      </c>
    </row>
    <row r="7" spans="1:12" ht="15.75" thickBot="1" x14ac:dyDescent="0.3">
      <c r="A7" s="160">
        <v>1</v>
      </c>
      <c r="B7" s="165">
        <v>2</v>
      </c>
      <c r="C7" s="165">
        <v>3</v>
      </c>
      <c r="D7" s="165">
        <v>4</v>
      </c>
      <c r="E7" s="165">
        <v>5</v>
      </c>
      <c r="F7" s="165" t="s">
        <v>15</v>
      </c>
      <c r="G7" s="109" t="s">
        <v>255</v>
      </c>
      <c r="H7" s="165">
        <v>6</v>
      </c>
      <c r="I7" s="165">
        <v>7</v>
      </c>
      <c r="J7" s="165">
        <v>8</v>
      </c>
      <c r="K7" s="165">
        <v>9</v>
      </c>
      <c r="L7" s="165">
        <v>10</v>
      </c>
    </row>
    <row r="8" spans="1:12" ht="15.75" thickBot="1" x14ac:dyDescent="0.3">
      <c r="A8" s="162" t="s">
        <v>16</v>
      </c>
      <c r="B8" s="165">
        <v>100</v>
      </c>
      <c r="C8" s="165" t="s">
        <v>17</v>
      </c>
      <c r="D8" s="140">
        <f>D11+D15</f>
        <v>10437000</v>
      </c>
      <c r="E8" s="140">
        <f>E11</f>
        <v>10387000</v>
      </c>
      <c r="F8" s="91"/>
      <c r="G8" s="91"/>
      <c r="H8" s="141">
        <f>H15</f>
        <v>0</v>
      </c>
      <c r="I8" s="165"/>
      <c r="J8" s="165"/>
      <c r="K8" s="141">
        <v>50000</v>
      </c>
      <c r="L8" s="5"/>
    </row>
    <row r="9" spans="1:12" ht="15.75" thickBot="1" x14ac:dyDescent="0.3">
      <c r="A9" s="7" t="s">
        <v>5</v>
      </c>
      <c r="B9" s="159"/>
      <c r="C9" s="159"/>
      <c r="D9" s="159"/>
      <c r="E9" s="159"/>
      <c r="F9" s="159"/>
      <c r="G9" s="159"/>
      <c r="H9" s="159"/>
      <c r="I9" s="159"/>
      <c r="J9" s="159"/>
      <c r="K9" s="163"/>
      <c r="L9" s="159"/>
    </row>
    <row r="10" spans="1:12" ht="26.25" thickBot="1" x14ac:dyDescent="0.3">
      <c r="A10" s="11" t="s">
        <v>41</v>
      </c>
      <c r="B10" s="159">
        <v>110</v>
      </c>
      <c r="C10" s="159"/>
      <c r="D10" s="159"/>
      <c r="E10" s="159" t="s">
        <v>17</v>
      </c>
      <c r="F10" s="159" t="s">
        <v>17</v>
      </c>
      <c r="G10" s="159"/>
      <c r="H10" s="159" t="s">
        <v>17</v>
      </c>
      <c r="I10" s="159" t="s">
        <v>17</v>
      </c>
      <c r="J10" s="159" t="s">
        <v>17</v>
      </c>
      <c r="K10" s="159" t="s">
        <v>17</v>
      </c>
      <c r="L10" s="159" t="s">
        <v>17</v>
      </c>
    </row>
    <row r="11" spans="1:12" ht="15.75" thickBot="1" x14ac:dyDescent="0.3">
      <c r="A11" s="12" t="s">
        <v>18</v>
      </c>
      <c r="B11" s="164">
        <v>120</v>
      </c>
      <c r="C11" s="14"/>
      <c r="D11" s="72">
        <f>E11+K11</f>
        <v>10437000</v>
      </c>
      <c r="E11" s="74">
        <v>10387000</v>
      </c>
      <c r="F11" s="164"/>
      <c r="G11" s="164"/>
      <c r="H11" s="164" t="s">
        <v>17</v>
      </c>
      <c r="I11" s="164" t="s">
        <v>17</v>
      </c>
      <c r="J11" s="164"/>
      <c r="K11" s="72">
        <v>50000</v>
      </c>
      <c r="L11" s="14"/>
    </row>
    <row r="12" spans="1:12" ht="6.75" customHeight="1" thickBot="1" x14ac:dyDescent="0.3">
      <c r="A12" s="162"/>
      <c r="B12" s="5"/>
      <c r="C12" s="5"/>
      <c r="D12" s="5"/>
      <c r="E12" s="165"/>
      <c r="F12" s="165"/>
      <c r="G12" s="165"/>
      <c r="H12" s="165"/>
      <c r="I12" s="165"/>
      <c r="J12" s="165"/>
      <c r="K12" s="165"/>
      <c r="L12" s="5"/>
    </row>
    <row r="13" spans="1:12" ht="26.25" thickBot="1" x14ac:dyDescent="0.3">
      <c r="A13" s="162" t="s">
        <v>19</v>
      </c>
      <c r="B13" s="165">
        <v>130</v>
      </c>
      <c r="C13" s="5"/>
      <c r="D13" s="5"/>
      <c r="E13" s="165" t="s">
        <v>17</v>
      </c>
      <c r="F13" s="165" t="s">
        <v>17</v>
      </c>
      <c r="G13" s="165"/>
      <c r="H13" s="165" t="s">
        <v>17</v>
      </c>
      <c r="I13" s="165" t="s">
        <v>17</v>
      </c>
      <c r="J13" s="165" t="s">
        <v>17</v>
      </c>
      <c r="K13" s="165" t="s">
        <v>17</v>
      </c>
      <c r="L13" s="165" t="s">
        <v>17</v>
      </c>
    </row>
    <row r="14" spans="1:12" ht="64.5" thickBot="1" x14ac:dyDescent="0.3">
      <c r="A14" s="162" t="s">
        <v>20</v>
      </c>
      <c r="B14" s="165">
        <v>140</v>
      </c>
      <c r="C14" s="5"/>
      <c r="D14" s="5"/>
      <c r="E14" s="165" t="s">
        <v>17</v>
      </c>
      <c r="F14" s="165" t="s">
        <v>17</v>
      </c>
      <c r="G14" s="165"/>
      <c r="H14" s="165" t="s">
        <v>17</v>
      </c>
      <c r="I14" s="165" t="s">
        <v>17</v>
      </c>
      <c r="J14" s="165" t="s">
        <v>17</v>
      </c>
      <c r="K14" s="165" t="s">
        <v>17</v>
      </c>
      <c r="L14" s="165" t="s">
        <v>17</v>
      </c>
    </row>
    <row r="15" spans="1:12" ht="26.25" thickBot="1" x14ac:dyDescent="0.3">
      <c r="A15" s="162" t="s">
        <v>21</v>
      </c>
      <c r="B15" s="165">
        <v>150</v>
      </c>
      <c r="C15" s="5"/>
      <c r="D15" s="71">
        <f>H15</f>
        <v>0</v>
      </c>
      <c r="E15" s="165" t="s">
        <v>17</v>
      </c>
      <c r="F15" s="165" t="s">
        <v>17</v>
      </c>
      <c r="G15" s="165"/>
      <c r="H15" s="140"/>
      <c r="I15" s="165" t="s">
        <v>17</v>
      </c>
      <c r="J15" s="165" t="s">
        <v>17</v>
      </c>
      <c r="K15" s="165" t="s">
        <v>17</v>
      </c>
      <c r="L15" s="165" t="s">
        <v>17</v>
      </c>
    </row>
    <row r="16" spans="1:12" ht="15.75" thickBot="1" x14ac:dyDescent="0.3">
      <c r="A16" s="162" t="s">
        <v>22</v>
      </c>
      <c r="B16" s="165">
        <v>160</v>
      </c>
      <c r="C16" s="5"/>
      <c r="D16" s="5"/>
      <c r="E16" s="165" t="s">
        <v>17</v>
      </c>
      <c r="F16" s="165" t="s">
        <v>17</v>
      </c>
      <c r="G16" s="165"/>
      <c r="H16" s="165" t="s">
        <v>17</v>
      </c>
      <c r="I16" s="165" t="s">
        <v>17</v>
      </c>
      <c r="J16" s="165" t="s">
        <v>17</v>
      </c>
      <c r="K16" s="165" t="s">
        <v>17</v>
      </c>
      <c r="L16" s="165" t="s">
        <v>17</v>
      </c>
    </row>
    <row r="17" spans="1:12" ht="15.75" thickBot="1" x14ac:dyDescent="0.3">
      <c r="A17" s="162" t="s">
        <v>23</v>
      </c>
      <c r="B17" s="165">
        <v>180</v>
      </c>
      <c r="C17" s="165" t="s">
        <v>17</v>
      </c>
      <c r="D17" s="5"/>
      <c r="E17" s="165" t="s">
        <v>17</v>
      </c>
      <c r="F17" s="165" t="s">
        <v>17</v>
      </c>
      <c r="G17" s="165"/>
      <c r="H17" s="165"/>
      <c r="I17" s="165" t="s">
        <v>17</v>
      </c>
      <c r="J17" s="165" t="s">
        <v>17</v>
      </c>
      <c r="K17" s="165" t="s">
        <v>17</v>
      </c>
      <c r="L17" s="165" t="s">
        <v>17</v>
      </c>
    </row>
    <row r="18" spans="1:12" ht="7.5" customHeight="1" thickBot="1" x14ac:dyDescent="0.3">
      <c r="A18" s="162"/>
      <c r="B18" s="5"/>
      <c r="C18" s="5"/>
      <c r="D18" s="5"/>
      <c r="E18" s="165"/>
      <c r="F18" s="165"/>
      <c r="G18" s="165"/>
      <c r="H18" s="165"/>
      <c r="I18" s="165"/>
      <c r="J18" s="165"/>
      <c r="K18" s="165"/>
      <c r="L18" s="5"/>
    </row>
    <row r="19" spans="1:12" ht="15.75" thickBot="1" x14ac:dyDescent="0.3">
      <c r="A19" s="162" t="s">
        <v>24</v>
      </c>
      <c r="B19" s="165">
        <v>200</v>
      </c>
      <c r="C19" s="165" t="s">
        <v>17</v>
      </c>
      <c r="D19" s="140">
        <f>D20+D26+D31</f>
        <v>10437000</v>
      </c>
      <c r="E19" s="140">
        <f>E20+E26+E31</f>
        <v>10387000</v>
      </c>
      <c r="F19" s="91"/>
      <c r="G19" s="91"/>
      <c r="H19" s="140">
        <f>H20+H31</f>
        <v>0</v>
      </c>
      <c r="I19" s="165"/>
      <c r="J19" s="165"/>
      <c r="K19" s="71">
        <f>K31</f>
        <v>50000</v>
      </c>
      <c r="L19" s="5"/>
    </row>
    <row r="20" spans="1:12" ht="26.25" thickBot="1" x14ac:dyDescent="0.3">
      <c r="A20" s="162" t="s">
        <v>25</v>
      </c>
      <c r="B20" s="165">
        <v>210</v>
      </c>
      <c r="C20" s="5"/>
      <c r="D20" s="71">
        <f>D21+D23</f>
        <v>10387000</v>
      </c>
      <c r="E20" s="71">
        <f>E21+E23</f>
        <v>10387000</v>
      </c>
      <c r="F20" s="165"/>
      <c r="G20" s="165"/>
      <c r="H20" s="165">
        <f>H21+H23</f>
        <v>0</v>
      </c>
      <c r="I20" s="165"/>
      <c r="J20" s="165"/>
      <c r="K20" s="71"/>
      <c r="L20" s="5"/>
    </row>
    <row r="21" spans="1:12" x14ac:dyDescent="0.25">
      <c r="A21" s="7" t="s">
        <v>26</v>
      </c>
      <c r="B21" s="245">
        <v>211</v>
      </c>
      <c r="C21" s="247"/>
      <c r="D21" s="251">
        <f>E21+H21</f>
        <v>7977726</v>
      </c>
      <c r="E21" s="251">
        <v>7977726</v>
      </c>
      <c r="F21" s="245"/>
      <c r="G21" s="245"/>
      <c r="H21" s="245"/>
      <c r="I21" s="245"/>
      <c r="J21" s="245"/>
      <c r="K21" s="251"/>
      <c r="L21" s="247"/>
    </row>
    <row r="22" spans="1:12" ht="26.25" thickBot="1" x14ac:dyDescent="0.3">
      <c r="A22" s="9" t="s">
        <v>27</v>
      </c>
      <c r="B22" s="246"/>
      <c r="C22" s="248"/>
      <c r="D22" s="252"/>
      <c r="E22" s="252"/>
      <c r="F22" s="246"/>
      <c r="G22" s="246"/>
      <c r="H22" s="246"/>
      <c r="I22" s="246"/>
      <c r="J22" s="246"/>
      <c r="K22" s="252"/>
      <c r="L22" s="248"/>
    </row>
    <row r="23" spans="1:12" ht="15.75" thickBot="1" x14ac:dyDescent="0.3">
      <c r="A23" s="162"/>
      <c r="B23" s="165">
        <v>213</v>
      </c>
      <c r="C23" s="5"/>
      <c r="D23" s="71">
        <f>E23+H23</f>
        <v>2409274</v>
      </c>
      <c r="E23" s="71">
        <v>2409274</v>
      </c>
      <c r="F23" s="107"/>
      <c r="G23" s="165"/>
      <c r="H23" s="165"/>
      <c r="I23" s="165"/>
      <c r="J23" s="165"/>
      <c r="K23" s="71"/>
      <c r="L23" s="5"/>
    </row>
    <row r="24" spans="1:12" ht="26.25" thickBot="1" x14ac:dyDescent="0.3">
      <c r="A24" s="162" t="s">
        <v>28</v>
      </c>
      <c r="B24" s="165">
        <v>220</v>
      </c>
      <c r="C24" s="5"/>
      <c r="D24" s="73"/>
      <c r="E24" s="71"/>
      <c r="F24" s="165"/>
      <c r="G24" s="165"/>
      <c r="H24" s="165"/>
      <c r="I24" s="165"/>
      <c r="J24" s="165"/>
      <c r="K24" s="71"/>
      <c r="L24" s="5"/>
    </row>
    <row r="25" spans="1:12" ht="15.75" thickBot="1" x14ac:dyDescent="0.3">
      <c r="A25" s="10" t="s">
        <v>26</v>
      </c>
      <c r="B25" s="5"/>
      <c r="C25" s="5"/>
      <c r="D25" s="5"/>
      <c r="E25" s="71"/>
      <c r="F25" s="165"/>
      <c r="G25" s="165"/>
      <c r="H25" s="165"/>
      <c r="I25" s="165"/>
      <c r="J25" s="165"/>
      <c r="K25" s="71"/>
      <c r="L25" s="5"/>
    </row>
    <row r="26" spans="1:12" ht="26.25" thickBot="1" x14ac:dyDescent="0.3">
      <c r="A26" s="162" t="s">
        <v>29</v>
      </c>
      <c r="B26" s="165">
        <v>230</v>
      </c>
      <c r="C26" s="5"/>
      <c r="D26" s="71">
        <f>E26</f>
        <v>0</v>
      </c>
      <c r="E26" s="71"/>
      <c r="F26" s="115"/>
      <c r="G26" s="165"/>
      <c r="H26" s="165"/>
      <c r="I26" s="165"/>
      <c r="J26" s="165"/>
      <c r="K26" s="71"/>
      <c r="L26" s="5"/>
    </row>
    <row r="27" spans="1:12" ht="15.75" thickBot="1" x14ac:dyDescent="0.3">
      <c r="A27" s="10" t="s">
        <v>26</v>
      </c>
      <c r="B27" s="5"/>
      <c r="C27" s="5"/>
      <c r="D27" s="5"/>
      <c r="E27" s="71"/>
      <c r="F27" s="115"/>
      <c r="G27" s="165"/>
      <c r="H27" s="165"/>
      <c r="I27" s="165"/>
      <c r="J27" s="165"/>
      <c r="K27" s="71"/>
      <c r="L27" s="5"/>
    </row>
    <row r="28" spans="1:12" ht="30.75" customHeight="1" x14ac:dyDescent="0.25">
      <c r="A28" s="167" t="s">
        <v>244</v>
      </c>
      <c r="B28" s="159">
        <v>240</v>
      </c>
      <c r="C28" s="161"/>
      <c r="D28" s="161"/>
      <c r="E28" s="163"/>
      <c r="F28" s="116"/>
      <c r="G28" s="159"/>
      <c r="H28" s="159"/>
      <c r="I28" s="159"/>
      <c r="J28" s="159"/>
      <c r="K28" s="163"/>
      <c r="L28" s="161"/>
    </row>
    <row r="29" spans="1:12" ht="6" customHeight="1" thickBot="1" x14ac:dyDescent="0.3">
      <c r="A29" s="162"/>
      <c r="B29" s="5"/>
      <c r="C29" s="5"/>
      <c r="D29" s="5"/>
      <c r="E29" s="71"/>
      <c r="F29" s="115"/>
      <c r="G29" s="165"/>
      <c r="H29" s="165"/>
      <c r="I29" s="165"/>
      <c r="J29" s="165"/>
      <c r="K29" s="71"/>
      <c r="L29" s="5"/>
    </row>
    <row r="30" spans="1:12" ht="26.25" thickBot="1" x14ac:dyDescent="0.3">
      <c r="A30" s="162" t="s">
        <v>30</v>
      </c>
      <c r="B30" s="165">
        <v>250</v>
      </c>
      <c r="C30" s="5"/>
      <c r="D30" s="71"/>
      <c r="E30" s="71"/>
      <c r="F30" s="115"/>
      <c r="G30" s="165"/>
      <c r="H30" s="89"/>
      <c r="I30" s="165"/>
      <c r="J30" s="165"/>
      <c r="K30" s="71"/>
      <c r="L30" s="5"/>
    </row>
    <row r="31" spans="1:12" ht="26.25" thickBot="1" x14ac:dyDescent="0.3">
      <c r="A31" s="162" t="s">
        <v>31</v>
      </c>
      <c r="B31" s="165">
        <v>260</v>
      </c>
      <c r="C31" s="165" t="s">
        <v>17</v>
      </c>
      <c r="D31" s="140">
        <f>SUM(D32:D37)</f>
        <v>50000</v>
      </c>
      <c r="E31" s="140">
        <f>SUM(E32:E37)</f>
        <v>0</v>
      </c>
      <c r="F31" s="115"/>
      <c r="G31" s="165"/>
      <c r="H31" s="140">
        <f>SUM(H32:H37)</f>
        <v>0</v>
      </c>
      <c r="I31" s="165"/>
      <c r="J31" s="165"/>
      <c r="K31" s="71">
        <f>K32+K33+K34+K35+K36+K37</f>
        <v>50000</v>
      </c>
      <c r="L31" s="5"/>
    </row>
    <row r="32" spans="1:12" ht="15.75" thickBot="1" x14ac:dyDescent="0.3">
      <c r="A32" s="162"/>
      <c r="B32" s="165">
        <v>221</v>
      </c>
      <c r="C32" s="5"/>
      <c r="D32" s="71">
        <f>E32</f>
        <v>0</v>
      </c>
      <c r="E32" s="71"/>
      <c r="F32" s="115"/>
      <c r="G32" s="165"/>
      <c r="H32" s="165"/>
      <c r="I32" s="165"/>
      <c r="J32" s="165"/>
      <c r="K32" s="71"/>
      <c r="L32" s="5"/>
    </row>
    <row r="33" spans="1:12" ht="15.75" thickBot="1" x14ac:dyDescent="0.3">
      <c r="A33" s="162"/>
      <c r="B33" s="165">
        <v>223</v>
      </c>
      <c r="C33" s="5"/>
      <c r="D33" s="71">
        <f>E33</f>
        <v>0</v>
      </c>
      <c r="E33" s="71"/>
      <c r="F33" s="115"/>
      <c r="G33" s="165"/>
      <c r="H33" s="165"/>
      <c r="I33" s="165"/>
      <c r="J33" s="165"/>
      <c r="K33" s="71"/>
      <c r="L33" s="5"/>
    </row>
    <row r="34" spans="1:12" ht="15.75" thickBot="1" x14ac:dyDescent="0.3">
      <c r="A34" s="162"/>
      <c r="B34" s="165">
        <v>225</v>
      </c>
      <c r="C34" s="5"/>
      <c r="D34" s="71">
        <f>E34+K34</f>
        <v>0</v>
      </c>
      <c r="E34" s="71"/>
      <c r="F34" s="115"/>
      <c r="G34" s="165"/>
      <c r="H34" s="71"/>
      <c r="I34" s="165"/>
      <c r="J34" s="165"/>
      <c r="K34" s="71"/>
      <c r="L34" s="5"/>
    </row>
    <row r="35" spans="1:12" ht="15.75" thickBot="1" x14ac:dyDescent="0.3">
      <c r="A35" s="162"/>
      <c r="B35" s="165">
        <v>226</v>
      </c>
      <c r="C35" s="5"/>
      <c r="D35" s="71">
        <f>E35+K35</f>
        <v>0</v>
      </c>
      <c r="E35" s="71"/>
      <c r="F35" s="115"/>
      <c r="G35" s="165"/>
      <c r="H35" s="165"/>
      <c r="I35" s="165"/>
      <c r="J35" s="165"/>
      <c r="K35" s="71"/>
      <c r="L35" s="5"/>
    </row>
    <row r="36" spans="1:12" ht="15.75" thickBot="1" x14ac:dyDescent="0.3">
      <c r="A36" s="162"/>
      <c r="B36" s="165">
        <v>310</v>
      </c>
      <c r="C36" s="5"/>
      <c r="D36" s="71">
        <v>0</v>
      </c>
      <c r="E36" s="71"/>
      <c r="F36" s="115"/>
      <c r="G36" s="165"/>
      <c r="H36" s="165"/>
      <c r="I36" s="165"/>
      <c r="J36" s="165"/>
      <c r="K36" s="71"/>
      <c r="L36" s="5"/>
    </row>
    <row r="37" spans="1:12" ht="15.75" thickBot="1" x14ac:dyDescent="0.3">
      <c r="A37" s="162"/>
      <c r="B37" s="165">
        <v>340</v>
      </c>
      <c r="C37" s="5"/>
      <c r="D37" s="71">
        <f>E37+K37</f>
        <v>50000</v>
      </c>
      <c r="E37" s="71"/>
      <c r="F37" s="115"/>
      <c r="G37" s="165"/>
      <c r="H37" s="71"/>
      <c r="I37" s="165"/>
      <c r="J37" s="165"/>
      <c r="K37" s="71">
        <v>50000</v>
      </c>
      <c r="L37" s="5"/>
    </row>
    <row r="38" spans="1:12" ht="26.25" thickBot="1" x14ac:dyDescent="0.3">
      <c r="A38" s="162" t="s">
        <v>32</v>
      </c>
      <c r="B38" s="165">
        <v>300</v>
      </c>
      <c r="C38" s="165" t="s">
        <v>17</v>
      </c>
      <c r="D38" s="5"/>
      <c r="E38" s="165"/>
      <c r="F38" s="165"/>
      <c r="G38" s="165"/>
      <c r="H38" s="165"/>
      <c r="I38" s="165"/>
      <c r="J38" s="165"/>
      <c r="K38" s="165"/>
      <c r="L38" s="5"/>
    </row>
    <row r="39" spans="1:12" ht="12.75" customHeight="1" x14ac:dyDescent="0.25">
      <c r="A39" s="11" t="s">
        <v>26</v>
      </c>
      <c r="B39" s="245">
        <v>310</v>
      </c>
      <c r="C39" s="247"/>
      <c r="D39" s="247"/>
      <c r="E39" s="245"/>
      <c r="F39" s="245"/>
      <c r="G39" s="245"/>
      <c r="H39" s="245"/>
      <c r="I39" s="245"/>
      <c r="J39" s="245"/>
      <c r="K39" s="245"/>
      <c r="L39" s="247"/>
    </row>
    <row r="40" spans="1:12" ht="17.25" customHeight="1" thickBot="1" x14ac:dyDescent="0.3">
      <c r="A40" s="162" t="s">
        <v>33</v>
      </c>
      <c r="B40" s="246"/>
      <c r="C40" s="248"/>
      <c r="D40" s="248"/>
      <c r="E40" s="246"/>
      <c r="F40" s="246"/>
      <c r="G40" s="246"/>
      <c r="H40" s="246"/>
      <c r="I40" s="246"/>
      <c r="J40" s="246"/>
      <c r="K40" s="246"/>
      <c r="L40" s="248"/>
    </row>
    <row r="41" spans="1:12" ht="15.75" thickBot="1" x14ac:dyDescent="0.3">
      <c r="A41" s="162" t="s">
        <v>34</v>
      </c>
      <c r="B41" s="165">
        <v>320</v>
      </c>
      <c r="C41" s="5"/>
      <c r="D41" s="5"/>
      <c r="E41" s="5"/>
      <c r="F41" s="5"/>
      <c r="G41" s="6"/>
      <c r="H41" s="5"/>
      <c r="I41" s="5"/>
      <c r="J41" s="5"/>
      <c r="K41" s="5"/>
      <c r="L41" s="5"/>
    </row>
    <row r="42" spans="1:12" ht="26.25" thickBot="1" x14ac:dyDescent="0.3">
      <c r="A42" s="162" t="s">
        <v>35</v>
      </c>
      <c r="B42" s="165">
        <v>400</v>
      </c>
      <c r="C42" s="5"/>
      <c r="D42" s="5"/>
      <c r="E42" s="5"/>
      <c r="F42" s="5"/>
      <c r="G42" s="6"/>
      <c r="H42" s="5"/>
      <c r="I42" s="5"/>
      <c r="J42" s="5"/>
      <c r="K42" s="5"/>
      <c r="L42" s="5"/>
    </row>
    <row r="43" spans="1:12" x14ac:dyDescent="0.25">
      <c r="A43" s="11" t="s">
        <v>36</v>
      </c>
      <c r="B43" s="245">
        <v>410</v>
      </c>
      <c r="C43" s="247"/>
      <c r="D43" s="247"/>
      <c r="E43" s="247"/>
      <c r="F43" s="247"/>
      <c r="G43" s="249"/>
      <c r="H43" s="247"/>
      <c r="I43" s="247"/>
      <c r="J43" s="247"/>
      <c r="K43" s="247"/>
      <c r="L43" s="247"/>
    </row>
    <row r="44" spans="1:12" ht="15.75" thickBot="1" x14ac:dyDescent="0.3">
      <c r="A44" s="162" t="s">
        <v>37</v>
      </c>
      <c r="B44" s="246"/>
      <c r="C44" s="248"/>
      <c r="D44" s="248"/>
      <c r="E44" s="248"/>
      <c r="F44" s="248"/>
      <c r="G44" s="250"/>
      <c r="H44" s="248"/>
      <c r="I44" s="248"/>
      <c r="J44" s="248"/>
      <c r="K44" s="248"/>
      <c r="L44" s="248"/>
    </row>
    <row r="45" spans="1:12" ht="15.75" thickBot="1" x14ac:dyDescent="0.3">
      <c r="A45" s="162" t="s">
        <v>38</v>
      </c>
      <c r="B45" s="165">
        <v>420</v>
      </c>
      <c r="C45" s="5"/>
      <c r="D45" s="5"/>
      <c r="E45" s="5"/>
      <c r="F45" s="5"/>
      <c r="G45" s="6"/>
      <c r="H45" s="5"/>
      <c r="I45" s="5"/>
      <c r="J45" s="5"/>
      <c r="K45" s="5"/>
      <c r="L45" s="5"/>
    </row>
    <row r="46" spans="1:12" ht="15.75" thickBot="1" x14ac:dyDescent="0.3">
      <c r="A46" s="162" t="s">
        <v>39</v>
      </c>
      <c r="B46" s="165">
        <v>500</v>
      </c>
      <c r="C46" s="165" t="s">
        <v>17</v>
      </c>
      <c r="D46" s="5"/>
      <c r="E46" s="5"/>
      <c r="F46" s="5"/>
      <c r="G46" s="6"/>
      <c r="H46" s="5"/>
      <c r="I46" s="5"/>
      <c r="J46" s="5"/>
      <c r="K46" s="5"/>
      <c r="L46" s="5"/>
    </row>
    <row r="47" spans="1:12" ht="15.75" thickBot="1" x14ac:dyDescent="0.3">
      <c r="A47" s="162" t="s">
        <v>40</v>
      </c>
      <c r="B47" s="165">
        <v>600</v>
      </c>
      <c r="C47" s="165" t="s">
        <v>17</v>
      </c>
      <c r="D47" s="5"/>
      <c r="E47" s="5"/>
      <c r="F47" s="5"/>
      <c r="G47" s="6"/>
      <c r="H47" s="5"/>
      <c r="I47" s="5"/>
      <c r="J47" s="5"/>
      <c r="K47" s="5"/>
      <c r="L47" s="5"/>
    </row>
    <row r="48" spans="1:12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15" customHeight="1" x14ac:dyDescent="0.25">
      <c r="A49" s="157"/>
      <c r="B49" s="157"/>
      <c r="C49" s="157"/>
      <c r="D49" s="157"/>
      <c r="E49" s="157"/>
      <c r="F49" s="157"/>
      <c r="G49" s="75"/>
      <c r="H49" s="75"/>
      <c r="I49" s="75"/>
      <c r="J49" s="81"/>
      <c r="K49" s="81"/>
      <c r="L49" s="80"/>
    </row>
    <row r="50" spans="1:12" ht="15.75" thickBot="1" x14ac:dyDescent="0.3">
      <c r="A50" s="244" t="s">
        <v>245</v>
      </c>
      <c r="B50" s="244"/>
      <c r="C50" s="244"/>
      <c r="D50" s="244"/>
      <c r="E50" s="244"/>
      <c r="F50" s="244"/>
      <c r="G50" s="75"/>
      <c r="H50" s="77"/>
      <c r="I50" s="75"/>
      <c r="J50" s="242" t="s">
        <v>268</v>
      </c>
      <c r="K50" s="242"/>
      <c r="L50" s="242"/>
    </row>
    <row r="51" spans="1:12" ht="15" customHeight="1" x14ac:dyDescent="0.25">
      <c r="A51" s="244"/>
      <c r="B51" s="244"/>
      <c r="C51" s="244"/>
      <c r="D51" s="244"/>
      <c r="E51" s="244"/>
      <c r="F51" s="244"/>
      <c r="G51" s="76"/>
      <c r="H51" s="166" t="s">
        <v>198</v>
      </c>
      <c r="I51" s="76"/>
      <c r="J51" s="243" t="s">
        <v>250</v>
      </c>
      <c r="K51" s="243"/>
      <c r="L51" s="243"/>
    </row>
    <row r="52" spans="1:12" ht="15" customHeight="1" x14ac:dyDescent="0.25">
      <c r="A52" s="79"/>
      <c r="B52" s="79"/>
      <c r="C52" s="79"/>
      <c r="D52" s="79"/>
      <c r="E52" s="79"/>
      <c r="F52" s="79"/>
      <c r="G52" s="76"/>
      <c r="H52" s="166"/>
      <c r="I52" s="76"/>
      <c r="J52" s="158"/>
      <c r="K52" s="158"/>
      <c r="L52" s="158"/>
    </row>
    <row r="53" spans="1:12" ht="17.25" customHeight="1" thickBot="1" x14ac:dyDescent="0.3">
      <c r="A53" s="244" t="s">
        <v>246</v>
      </c>
      <c r="B53" s="244"/>
      <c r="C53" s="244"/>
      <c r="D53" s="244"/>
      <c r="E53" s="244"/>
      <c r="F53" s="244"/>
      <c r="G53" s="76"/>
      <c r="H53" s="77"/>
      <c r="I53" s="75"/>
      <c r="J53" s="242"/>
      <c r="K53" s="242"/>
      <c r="L53" s="242"/>
    </row>
    <row r="54" spans="1:12" x14ac:dyDescent="0.25">
      <c r="A54" s="244"/>
      <c r="B54" s="244"/>
      <c r="C54" s="244"/>
      <c r="D54" s="244"/>
      <c r="E54" s="244"/>
      <c r="F54" s="244"/>
      <c r="G54" s="76"/>
      <c r="H54" s="166" t="s">
        <v>198</v>
      </c>
      <c r="I54" s="76"/>
      <c r="J54" s="243" t="s">
        <v>250</v>
      </c>
      <c r="K54" s="243"/>
      <c r="L54" s="243"/>
    </row>
    <row r="55" spans="1:12" x14ac:dyDescent="0.25">
      <c r="A55" s="157"/>
      <c r="B55" s="157"/>
      <c r="C55" s="157"/>
      <c r="D55" s="157"/>
      <c r="E55" s="157"/>
      <c r="F55" s="157"/>
      <c r="G55" s="157"/>
      <c r="H55" s="157"/>
      <c r="I55" s="157"/>
      <c r="J55" s="81"/>
      <c r="K55" s="81"/>
      <c r="L55" s="80"/>
    </row>
    <row r="56" spans="1:12" ht="15.75" customHeight="1" thickBot="1" x14ac:dyDescent="0.3">
      <c r="A56" s="244" t="s">
        <v>247</v>
      </c>
      <c r="B56" s="244"/>
      <c r="C56" s="244"/>
      <c r="D56" s="244"/>
      <c r="E56" s="244"/>
      <c r="F56" s="244"/>
      <c r="G56" s="76"/>
      <c r="H56" s="77"/>
      <c r="I56" s="75"/>
      <c r="J56" s="242"/>
      <c r="K56" s="242"/>
      <c r="L56" s="242"/>
    </row>
    <row r="57" spans="1:12" x14ac:dyDescent="0.25">
      <c r="A57" s="244"/>
      <c r="B57" s="244"/>
      <c r="C57" s="244"/>
      <c r="D57" s="244"/>
      <c r="E57" s="244"/>
      <c r="F57" s="244"/>
      <c r="G57" s="76"/>
      <c r="H57" s="166" t="s">
        <v>198</v>
      </c>
      <c r="I57" s="76"/>
      <c r="J57" s="243" t="s">
        <v>250</v>
      </c>
      <c r="K57" s="243"/>
      <c r="L57" s="243"/>
    </row>
    <row r="58" spans="1:12" x14ac:dyDescent="0.25">
      <c r="A58" s="157"/>
      <c r="B58" s="157"/>
      <c r="C58" s="157"/>
      <c r="D58" s="157"/>
      <c r="E58" s="76"/>
      <c r="F58" s="76"/>
      <c r="G58" s="76"/>
      <c r="H58" s="76"/>
      <c r="I58" s="76"/>
      <c r="J58" s="75"/>
      <c r="K58" s="81"/>
      <c r="L58" s="80"/>
    </row>
    <row r="59" spans="1:12" ht="15.75" thickBot="1" x14ac:dyDescent="0.3">
      <c r="A59" s="241" t="s">
        <v>248</v>
      </c>
      <c r="B59" s="241"/>
      <c r="C59" s="241"/>
      <c r="D59" s="157"/>
      <c r="E59" s="76"/>
      <c r="F59" s="76"/>
      <c r="G59" s="76"/>
      <c r="H59" s="77"/>
      <c r="I59" s="75"/>
      <c r="J59" s="242"/>
      <c r="K59" s="242"/>
      <c r="L59" s="242"/>
    </row>
    <row r="60" spans="1:12" x14ac:dyDescent="0.25">
      <c r="A60" s="241" t="s">
        <v>251</v>
      </c>
      <c r="B60" s="241"/>
      <c r="C60" s="157"/>
      <c r="D60" s="157"/>
      <c r="E60" s="166"/>
      <c r="F60" s="76"/>
      <c r="G60" s="76"/>
      <c r="H60" s="166" t="s">
        <v>198</v>
      </c>
      <c r="I60" s="76"/>
      <c r="J60" s="243" t="s">
        <v>250</v>
      </c>
      <c r="K60" s="243"/>
      <c r="L60" s="243"/>
    </row>
    <row r="61" spans="1:12" x14ac:dyDescent="0.25">
      <c r="J61" s="156"/>
      <c r="K61" s="156"/>
    </row>
  </sheetData>
  <mergeCells count="60">
    <mergeCell ref="A1:L1"/>
    <mergeCell ref="A2:L2"/>
    <mergeCell ref="A3:A6"/>
    <mergeCell ref="B3:B6"/>
    <mergeCell ref="C3:C6"/>
    <mergeCell ref="D3:L3"/>
    <mergeCell ref="D4:D6"/>
    <mergeCell ref="E4:L4"/>
    <mergeCell ref="E5:F5"/>
    <mergeCell ref="G5:G6"/>
    <mergeCell ref="H5:H6"/>
    <mergeCell ref="I5:I6"/>
    <mergeCell ref="J5:J6"/>
    <mergeCell ref="K5:L5"/>
    <mergeCell ref="G21:G22"/>
    <mergeCell ref="B39:B40"/>
    <mergeCell ref="C39:C40"/>
    <mergeCell ref="D39:D40"/>
    <mergeCell ref="E39:E40"/>
    <mergeCell ref="F39:F40"/>
    <mergeCell ref="G39:G40"/>
    <mergeCell ref="B21:B22"/>
    <mergeCell ref="C21:C22"/>
    <mergeCell ref="D21:D22"/>
    <mergeCell ref="E21:E22"/>
    <mergeCell ref="F21:F22"/>
    <mergeCell ref="L39:L40"/>
    <mergeCell ref="H21:H22"/>
    <mergeCell ref="I21:I22"/>
    <mergeCell ref="J21:J22"/>
    <mergeCell ref="K21:K22"/>
    <mergeCell ref="L21:L22"/>
    <mergeCell ref="H39:H40"/>
    <mergeCell ref="I39:I40"/>
    <mergeCell ref="J39:J40"/>
    <mergeCell ref="K39:K40"/>
    <mergeCell ref="A50:F51"/>
    <mergeCell ref="J50:L50"/>
    <mergeCell ref="J51:L51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A59:C59"/>
    <mergeCell ref="J59:L59"/>
    <mergeCell ref="A60:B60"/>
    <mergeCell ref="J60:L60"/>
    <mergeCell ref="A53:F54"/>
    <mergeCell ref="J53:L53"/>
    <mergeCell ref="J54:L54"/>
    <mergeCell ref="A56:F57"/>
    <mergeCell ref="J56:L56"/>
    <mergeCell ref="J57:L57"/>
  </mergeCells>
  <hyperlinks>
    <hyperlink ref="H5" r:id="rId1" display="consultantplus://offline/ref=12AFA0FB31F7E67D486F633458901AB955FBFAC802E23B78B779AB445D33BEA25DF152ACA25DtAo1H"/>
  </hyperlinks>
  <pageMargins left="0.23622047244094491" right="0.31496062992125984" top="0.55118110236220474" bottom="0.74803149606299213" header="0.31496062992125984" footer="0.31496062992125984"/>
  <pageSetup paperSize="9" scale="84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8" workbookViewId="0">
      <selection activeCell="E32" sqref="E32:E36"/>
    </sheetView>
  </sheetViews>
  <sheetFormatPr defaultRowHeight="15" x14ac:dyDescent="0.25"/>
  <cols>
    <col min="1" max="1" width="28.85546875" customWidth="1"/>
    <col min="4" max="5" width="11.42578125" customWidth="1"/>
    <col min="6" max="6" width="15.85546875" customWidth="1"/>
    <col min="7" max="8" width="18.42578125" customWidth="1"/>
    <col min="9" max="9" width="12.7109375" customWidth="1"/>
    <col min="10" max="10" width="13.42578125" customWidth="1"/>
  </cols>
  <sheetData>
    <row r="1" spans="1:12" x14ac:dyDescent="0.25">
      <c r="A1" s="253" t="s">
        <v>249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2" ht="15.75" thickBot="1" x14ac:dyDescent="0.3">
      <c r="A2" s="253" t="s">
        <v>285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5.75" thickBot="1" x14ac:dyDescent="0.3">
      <c r="A3" s="245" t="s">
        <v>0</v>
      </c>
      <c r="B3" s="245" t="s">
        <v>1</v>
      </c>
      <c r="C3" s="245" t="s">
        <v>2</v>
      </c>
      <c r="D3" s="255" t="s">
        <v>3</v>
      </c>
      <c r="E3" s="256"/>
      <c r="F3" s="256"/>
      <c r="G3" s="256"/>
      <c r="H3" s="256"/>
      <c r="I3" s="256"/>
      <c r="J3" s="256"/>
      <c r="K3" s="256"/>
      <c r="L3" s="257"/>
    </row>
    <row r="4" spans="1:12" ht="15.75" thickBot="1" x14ac:dyDescent="0.3">
      <c r="A4" s="254"/>
      <c r="B4" s="254"/>
      <c r="C4" s="254"/>
      <c r="D4" s="245" t="s">
        <v>12</v>
      </c>
      <c r="E4" s="255" t="s">
        <v>5</v>
      </c>
      <c r="F4" s="256"/>
      <c r="G4" s="256"/>
      <c r="H4" s="256"/>
      <c r="I4" s="256"/>
      <c r="J4" s="256"/>
      <c r="K4" s="256"/>
      <c r="L4" s="257"/>
    </row>
    <row r="5" spans="1:12" ht="105" customHeight="1" thickBot="1" x14ac:dyDescent="0.3">
      <c r="A5" s="254"/>
      <c r="B5" s="254"/>
      <c r="C5" s="254"/>
      <c r="D5" s="254"/>
      <c r="E5" s="255" t="s">
        <v>6</v>
      </c>
      <c r="F5" s="257"/>
      <c r="G5" s="245" t="s">
        <v>7</v>
      </c>
      <c r="H5" s="258" t="s">
        <v>8</v>
      </c>
      <c r="I5" s="245" t="s">
        <v>9</v>
      </c>
      <c r="J5" s="245" t="s">
        <v>10</v>
      </c>
      <c r="K5" s="255" t="s">
        <v>11</v>
      </c>
      <c r="L5" s="257"/>
    </row>
    <row r="6" spans="1:12" ht="33" customHeight="1" thickBot="1" x14ac:dyDescent="0.3">
      <c r="A6" s="246"/>
      <c r="B6" s="246"/>
      <c r="C6" s="246"/>
      <c r="D6" s="246"/>
      <c r="E6" s="1" t="s">
        <v>12</v>
      </c>
      <c r="F6" s="1" t="s">
        <v>13</v>
      </c>
      <c r="G6" s="246"/>
      <c r="H6" s="259"/>
      <c r="I6" s="246"/>
      <c r="J6" s="246"/>
      <c r="K6" s="180" t="s">
        <v>4</v>
      </c>
      <c r="L6" s="180" t="s">
        <v>14</v>
      </c>
    </row>
    <row r="7" spans="1:12" ht="15.75" thickBot="1" x14ac:dyDescent="0.3">
      <c r="A7" s="173">
        <v>1</v>
      </c>
      <c r="B7" s="180">
        <v>2</v>
      </c>
      <c r="C7" s="180">
        <v>3</v>
      </c>
      <c r="D7" s="180">
        <v>4</v>
      </c>
      <c r="E7" s="180">
        <v>5</v>
      </c>
      <c r="F7" s="180" t="s">
        <v>15</v>
      </c>
      <c r="G7" s="109" t="s">
        <v>255</v>
      </c>
      <c r="H7" s="180">
        <v>6</v>
      </c>
      <c r="I7" s="180">
        <v>7</v>
      </c>
      <c r="J7" s="180">
        <v>8</v>
      </c>
      <c r="K7" s="180">
        <v>9</v>
      </c>
      <c r="L7" s="180">
        <v>10</v>
      </c>
    </row>
    <row r="8" spans="1:12" ht="15.75" thickBot="1" x14ac:dyDescent="0.3">
      <c r="A8" s="176" t="s">
        <v>16</v>
      </c>
      <c r="B8" s="180">
        <v>100</v>
      </c>
      <c r="C8" s="180" t="s">
        <v>17</v>
      </c>
      <c r="D8" s="140">
        <f>D11+D15</f>
        <v>10437000</v>
      </c>
      <c r="E8" s="140">
        <f>E11</f>
        <v>10387000</v>
      </c>
      <c r="F8" s="91"/>
      <c r="G8" s="91"/>
      <c r="H8" s="141">
        <f>H15</f>
        <v>0</v>
      </c>
      <c r="I8" s="180"/>
      <c r="J8" s="180"/>
      <c r="K8" s="141">
        <v>50000</v>
      </c>
      <c r="L8" s="5"/>
    </row>
    <row r="9" spans="1:12" ht="15.75" thickBot="1" x14ac:dyDescent="0.3">
      <c r="A9" s="7" t="s">
        <v>5</v>
      </c>
      <c r="B9" s="172"/>
      <c r="C9" s="172"/>
      <c r="D9" s="172"/>
      <c r="E9" s="172"/>
      <c r="F9" s="172"/>
      <c r="G9" s="172"/>
      <c r="H9" s="172"/>
      <c r="I9" s="172"/>
      <c r="J9" s="172"/>
      <c r="K9" s="177"/>
      <c r="L9" s="172"/>
    </row>
    <row r="10" spans="1:12" ht="26.25" thickBot="1" x14ac:dyDescent="0.3">
      <c r="A10" s="11" t="s">
        <v>41</v>
      </c>
      <c r="B10" s="172">
        <v>110</v>
      </c>
      <c r="C10" s="172"/>
      <c r="D10" s="172"/>
      <c r="E10" s="172" t="s">
        <v>17</v>
      </c>
      <c r="F10" s="172" t="s">
        <v>17</v>
      </c>
      <c r="G10" s="172"/>
      <c r="H10" s="172" t="s">
        <v>17</v>
      </c>
      <c r="I10" s="172" t="s">
        <v>17</v>
      </c>
      <c r="J10" s="172" t="s">
        <v>17</v>
      </c>
      <c r="K10" s="172" t="s">
        <v>17</v>
      </c>
      <c r="L10" s="172" t="s">
        <v>17</v>
      </c>
    </row>
    <row r="11" spans="1:12" ht="15.75" thickBot="1" x14ac:dyDescent="0.3">
      <c r="A11" s="12" t="s">
        <v>18</v>
      </c>
      <c r="B11" s="174">
        <v>120</v>
      </c>
      <c r="C11" s="14"/>
      <c r="D11" s="72">
        <f>E11+K11</f>
        <v>10437000</v>
      </c>
      <c r="E11" s="74">
        <v>10387000</v>
      </c>
      <c r="F11" s="174"/>
      <c r="G11" s="174"/>
      <c r="H11" s="174" t="s">
        <v>17</v>
      </c>
      <c r="I11" s="174" t="s">
        <v>17</v>
      </c>
      <c r="J11" s="174"/>
      <c r="K11" s="72">
        <v>50000</v>
      </c>
      <c r="L11" s="14"/>
    </row>
    <row r="12" spans="1:12" ht="6.75" customHeight="1" thickBot="1" x14ac:dyDescent="0.3">
      <c r="A12" s="176"/>
      <c r="B12" s="5"/>
      <c r="C12" s="5"/>
      <c r="D12" s="5"/>
      <c r="E12" s="180"/>
      <c r="F12" s="180"/>
      <c r="G12" s="180"/>
      <c r="H12" s="180"/>
      <c r="I12" s="180"/>
      <c r="J12" s="180"/>
      <c r="K12" s="180"/>
      <c r="L12" s="5"/>
    </row>
    <row r="13" spans="1:12" ht="26.25" thickBot="1" x14ac:dyDescent="0.3">
      <c r="A13" s="176" t="s">
        <v>19</v>
      </c>
      <c r="B13" s="180">
        <v>130</v>
      </c>
      <c r="C13" s="5"/>
      <c r="D13" s="5"/>
      <c r="E13" s="180" t="s">
        <v>17</v>
      </c>
      <c r="F13" s="180" t="s">
        <v>17</v>
      </c>
      <c r="G13" s="180"/>
      <c r="H13" s="180" t="s">
        <v>17</v>
      </c>
      <c r="I13" s="180" t="s">
        <v>17</v>
      </c>
      <c r="J13" s="180" t="s">
        <v>17</v>
      </c>
      <c r="K13" s="180" t="s">
        <v>17</v>
      </c>
      <c r="L13" s="180" t="s">
        <v>17</v>
      </c>
    </row>
    <row r="14" spans="1:12" ht="64.5" thickBot="1" x14ac:dyDescent="0.3">
      <c r="A14" s="176" t="s">
        <v>20</v>
      </c>
      <c r="B14" s="180">
        <v>140</v>
      </c>
      <c r="C14" s="5"/>
      <c r="D14" s="5"/>
      <c r="E14" s="180" t="s">
        <v>17</v>
      </c>
      <c r="F14" s="180" t="s">
        <v>17</v>
      </c>
      <c r="G14" s="180"/>
      <c r="H14" s="180" t="s">
        <v>17</v>
      </c>
      <c r="I14" s="180" t="s">
        <v>17</v>
      </c>
      <c r="J14" s="180" t="s">
        <v>17</v>
      </c>
      <c r="K14" s="180" t="s">
        <v>17</v>
      </c>
      <c r="L14" s="180" t="s">
        <v>17</v>
      </c>
    </row>
    <row r="15" spans="1:12" ht="26.25" thickBot="1" x14ac:dyDescent="0.3">
      <c r="A15" s="176" t="s">
        <v>21</v>
      </c>
      <c r="B15" s="180">
        <v>150</v>
      </c>
      <c r="C15" s="5"/>
      <c r="D15" s="71">
        <f>H15</f>
        <v>0</v>
      </c>
      <c r="E15" s="180" t="s">
        <v>17</v>
      </c>
      <c r="F15" s="180" t="s">
        <v>17</v>
      </c>
      <c r="G15" s="180"/>
      <c r="H15" s="140"/>
      <c r="I15" s="180" t="s">
        <v>17</v>
      </c>
      <c r="J15" s="180" t="s">
        <v>17</v>
      </c>
      <c r="K15" s="180" t="s">
        <v>17</v>
      </c>
      <c r="L15" s="180" t="s">
        <v>17</v>
      </c>
    </row>
    <row r="16" spans="1:12" ht="15.75" thickBot="1" x14ac:dyDescent="0.3">
      <c r="A16" s="176" t="s">
        <v>22</v>
      </c>
      <c r="B16" s="180">
        <v>160</v>
      </c>
      <c r="C16" s="5"/>
      <c r="D16" s="5"/>
      <c r="E16" s="180" t="s">
        <v>17</v>
      </c>
      <c r="F16" s="180" t="s">
        <v>17</v>
      </c>
      <c r="G16" s="180"/>
      <c r="H16" s="180" t="s">
        <v>17</v>
      </c>
      <c r="I16" s="180" t="s">
        <v>17</v>
      </c>
      <c r="J16" s="180" t="s">
        <v>17</v>
      </c>
      <c r="K16" s="180" t="s">
        <v>17</v>
      </c>
      <c r="L16" s="180" t="s">
        <v>17</v>
      </c>
    </row>
    <row r="17" spans="1:12" ht="15.75" thickBot="1" x14ac:dyDescent="0.3">
      <c r="A17" s="176" t="s">
        <v>23</v>
      </c>
      <c r="B17" s="180">
        <v>180</v>
      </c>
      <c r="C17" s="180" t="s">
        <v>17</v>
      </c>
      <c r="D17" s="5"/>
      <c r="E17" s="180" t="s">
        <v>17</v>
      </c>
      <c r="F17" s="180" t="s">
        <v>17</v>
      </c>
      <c r="G17" s="180"/>
      <c r="H17" s="180"/>
      <c r="I17" s="180" t="s">
        <v>17</v>
      </c>
      <c r="J17" s="180" t="s">
        <v>17</v>
      </c>
      <c r="K17" s="180" t="s">
        <v>17</v>
      </c>
      <c r="L17" s="180" t="s">
        <v>17</v>
      </c>
    </row>
    <row r="18" spans="1:12" ht="7.5" customHeight="1" thickBot="1" x14ac:dyDescent="0.3">
      <c r="A18" s="176"/>
      <c r="B18" s="5"/>
      <c r="C18" s="5"/>
      <c r="D18" s="5"/>
      <c r="E18" s="180"/>
      <c r="F18" s="180"/>
      <c r="G18" s="180"/>
      <c r="H18" s="180"/>
      <c r="I18" s="180"/>
      <c r="J18" s="180"/>
      <c r="K18" s="180"/>
      <c r="L18" s="5"/>
    </row>
    <row r="19" spans="1:12" ht="15.75" thickBot="1" x14ac:dyDescent="0.3">
      <c r="A19" s="176" t="s">
        <v>24</v>
      </c>
      <c r="B19" s="180">
        <v>200</v>
      </c>
      <c r="C19" s="180" t="s">
        <v>17</v>
      </c>
      <c r="D19" s="140">
        <f>D20+D26+D31</f>
        <v>10437000</v>
      </c>
      <c r="E19" s="140">
        <f>E20+E26+E31</f>
        <v>10387000</v>
      </c>
      <c r="F19" s="91"/>
      <c r="G19" s="91"/>
      <c r="H19" s="140">
        <f>H20+H31</f>
        <v>0</v>
      </c>
      <c r="I19" s="180"/>
      <c r="J19" s="180"/>
      <c r="K19" s="71">
        <f>K31</f>
        <v>50000</v>
      </c>
      <c r="L19" s="5"/>
    </row>
    <row r="20" spans="1:12" ht="26.25" thickBot="1" x14ac:dyDescent="0.3">
      <c r="A20" s="176" t="s">
        <v>25</v>
      </c>
      <c r="B20" s="180">
        <v>210</v>
      </c>
      <c r="C20" s="5"/>
      <c r="D20" s="71">
        <f>D21+D23</f>
        <v>10387000</v>
      </c>
      <c r="E20" s="71">
        <f>E21+E23</f>
        <v>10387000</v>
      </c>
      <c r="F20" s="180"/>
      <c r="G20" s="180"/>
      <c r="H20" s="180">
        <f>H21+H23</f>
        <v>0</v>
      </c>
      <c r="I20" s="180"/>
      <c r="J20" s="180"/>
      <c r="K20" s="71"/>
      <c r="L20" s="5"/>
    </row>
    <row r="21" spans="1:12" x14ac:dyDescent="0.25">
      <c r="A21" s="7" t="s">
        <v>26</v>
      </c>
      <c r="B21" s="245">
        <v>211</v>
      </c>
      <c r="C21" s="247"/>
      <c r="D21" s="251">
        <f>E21+H21</f>
        <v>7977726</v>
      </c>
      <c r="E21" s="251">
        <v>7977726</v>
      </c>
      <c r="F21" s="245"/>
      <c r="G21" s="245"/>
      <c r="H21" s="245"/>
      <c r="I21" s="245"/>
      <c r="J21" s="245"/>
      <c r="K21" s="251"/>
      <c r="L21" s="247"/>
    </row>
    <row r="22" spans="1:12" ht="26.25" thickBot="1" x14ac:dyDescent="0.3">
      <c r="A22" s="9" t="s">
        <v>27</v>
      </c>
      <c r="B22" s="246"/>
      <c r="C22" s="248"/>
      <c r="D22" s="252"/>
      <c r="E22" s="252"/>
      <c r="F22" s="246"/>
      <c r="G22" s="246"/>
      <c r="H22" s="246"/>
      <c r="I22" s="246"/>
      <c r="J22" s="246"/>
      <c r="K22" s="252"/>
      <c r="L22" s="248"/>
    </row>
    <row r="23" spans="1:12" ht="15.75" thickBot="1" x14ac:dyDescent="0.3">
      <c r="A23" s="176"/>
      <c r="B23" s="180">
        <v>213</v>
      </c>
      <c r="C23" s="5"/>
      <c r="D23" s="71">
        <f>E23+H23</f>
        <v>2409274</v>
      </c>
      <c r="E23" s="71">
        <v>2409274</v>
      </c>
      <c r="F23" s="107"/>
      <c r="G23" s="180"/>
      <c r="H23" s="180"/>
      <c r="I23" s="180"/>
      <c r="J23" s="180"/>
      <c r="K23" s="71"/>
      <c r="L23" s="5"/>
    </row>
    <row r="24" spans="1:12" ht="26.25" thickBot="1" x14ac:dyDescent="0.3">
      <c r="A24" s="176" t="s">
        <v>28</v>
      </c>
      <c r="B24" s="180">
        <v>220</v>
      </c>
      <c r="C24" s="5"/>
      <c r="D24" s="73"/>
      <c r="E24" s="71"/>
      <c r="F24" s="180"/>
      <c r="G24" s="180"/>
      <c r="H24" s="180"/>
      <c r="I24" s="180"/>
      <c r="J24" s="180"/>
      <c r="K24" s="71"/>
      <c r="L24" s="5"/>
    </row>
    <row r="25" spans="1:12" ht="15.75" thickBot="1" x14ac:dyDescent="0.3">
      <c r="A25" s="10" t="s">
        <v>26</v>
      </c>
      <c r="B25" s="5"/>
      <c r="C25" s="5"/>
      <c r="D25" s="5"/>
      <c r="E25" s="71"/>
      <c r="F25" s="180"/>
      <c r="G25" s="180"/>
      <c r="H25" s="180"/>
      <c r="I25" s="180"/>
      <c r="J25" s="180"/>
      <c r="K25" s="71"/>
      <c r="L25" s="5"/>
    </row>
    <row r="26" spans="1:12" ht="26.25" thickBot="1" x14ac:dyDescent="0.3">
      <c r="A26" s="176" t="s">
        <v>29</v>
      </c>
      <c r="B26" s="180">
        <v>230</v>
      </c>
      <c r="C26" s="5"/>
      <c r="D26" s="71">
        <f>E26</f>
        <v>0</v>
      </c>
      <c r="E26" s="71"/>
      <c r="F26" s="115"/>
      <c r="G26" s="180"/>
      <c r="H26" s="180"/>
      <c r="I26" s="180"/>
      <c r="J26" s="180"/>
      <c r="K26" s="71"/>
      <c r="L26" s="5"/>
    </row>
    <row r="27" spans="1:12" ht="15.75" thickBot="1" x14ac:dyDescent="0.3">
      <c r="A27" s="10" t="s">
        <v>26</v>
      </c>
      <c r="B27" s="5"/>
      <c r="C27" s="5"/>
      <c r="D27" s="5"/>
      <c r="E27" s="71"/>
      <c r="F27" s="115"/>
      <c r="G27" s="180"/>
      <c r="H27" s="180"/>
      <c r="I27" s="180"/>
      <c r="J27" s="180"/>
      <c r="K27" s="71"/>
      <c r="L27" s="5"/>
    </row>
    <row r="28" spans="1:12" ht="30.75" customHeight="1" x14ac:dyDescent="0.25">
      <c r="A28" s="182" t="s">
        <v>244</v>
      </c>
      <c r="B28" s="172">
        <v>240</v>
      </c>
      <c r="C28" s="175"/>
      <c r="D28" s="175"/>
      <c r="E28" s="177"/>
      <c r="F28" s="116"/>
      <c r="G28" s="172"/>
      <c r="H28" s="172"/>
      <c r="I28" s="172"/>
      <c r="J28" s="172"/>
      <c r="K28" s="177"/>
      <c r="L28" s="175"/>
    </row>
    <row r="29" spans="1:12" ht="6" customHeight="1" thickBot="1" x14ac:dyDescent="0.3">
      <c r="A29" s="176"/>
      <c r="B29" s="5"/>
      <c r="C29" s="5"/>
      <c r="D29" s="5"/>
      <c r="E29" s="71"/>
      <c r="F29" s="115"/>
      <c r="G29" s="180"/>
      <c r="H29" s="180"/>
      <c r="I29" s="180"/>
      <c r="J29" s="180"/>
      <c r="K29" s="71"/>
      <c r="L29" s="5"/>
    </row>
    <row r="30" spans="1:12" ht="26.25" thickBot="1" x14ac:dyDescent="0.3">
      <c r="A30" s="176" t="s">
        <v>30</v>
      </c>
      <c r="B30" s="180">
        <v>250</v>
      </c>
      <c r="C30" s="5"/>
      <c r="D30" s="71"/>
      <c r="E30" s="71"/>
      <c r="F30" s="115"/>
      <c r="G30" s="180"/>
      <c r="H30" s="89"/>
      <c r="I30" s="180"/>
      <c r="J30" s="180"/>
      <c r="K30" s="71"/>
      <c r="L30" s="5"/>
    </row>
    <row r="31" spans="1:12" ht="26.25" thickBot="1" x14ac:dyDescent="0.3">
      <c r="A31" s="176" t="s">
        <v>31</v>
      </c>
      <c r="B31" s="180">
        <v>260</v>
      </c>
      <c r="C31" s="180" t="s">
        <v>17</v>
      </c>
      <c r="D31" s="140">
        <f>SUM(D32:D37)</f>
        <v>50000</v>
      </c>
      <c r="E31" s="140">
        <f>SUM(E32:E37)</f>
        <v>0</v>
      </c>
      <c r="F31" s="115"/>
      <c r="G31" s="180"/>
      <c r="H31" s="140">
        <f>SUM(H32:H37)</f>
        <v>0</v>
      </c>
      <c r="I31" s="180"/>
      <c r="J31" s="180"/>
      <c r="K31" s="71">
        <f>K32+K33+K34+K35+K36+K37</f>
        <v>50000</v>
      </c>
      <c r="L31" s="5"/>
    </row>
    <row r="32" spans="1:12" ht="15.75" thickBot="1" x14ac:dyDescent="0.3">
      <c r="A32" s="176"/>
      <c r="B32" s="180">
        <v>221</v>
      </c>
      <c r="C32" s="5"/>
      <c r="D32" s="71">
        <f>E32</f>
        <v>0</v>
      </c>
      <c r="E32" s="71"/>
      <c r="F32" s="115"/>
      <c r="G32" s="180"/>
      <c r="H32" s="180"/>
      <c r="I32" s="180"/>
      <c r="J32" s="180"/>
      <c r="K32" s="71"/>
      <c r="L32" s="5"/>
    </row>
    <row r="33" spans="1:12" ht="15.75" thickBot="1" x14ac:dyDescent="0.3">
      <c r="A33" s="176"/>
      <c r="B33" s="180">
        <v>223</v>
      </c>
      <c r="C33" s="5"/>
      <c r="D33" s="71">
        <f>E33</f>
        <v>0</v>
      </c>
      <c r="E33" s="71"/>
      <c r="F33" s="115"/>
      <c r="G33" s="180"/>
      <c r="H33" s="180"/>
      <c r="I33" s="180"/>
      <c r="J33" s="180"/>
      <c r="K33" s="71"/>
      <c r="L33" s="5"/>
    </row>
    <row r="34" spans="1:12" ht="15.75" thickBot="1" x14ac:dyDescent="0.3">
      <c r="A34" s="176"/>
      <c r="B34" s="180">
        <v>225</v>
      </c>
      <c r="C34" s="5"/>
      <c r="D34" s="71">
        <f>E34+K34</f>
        <v>0</v>
      </c>
      <c r="E34" s="71"/>
      <c r="F34" s="115"/>
      <c r="G34" s="180"/>
      <c r="H34" s="71"/>
      <c r="I34" s="180"/>
      <c r="J34" s="180"/>
      <c r="K34" s="71"/>
      <c r="L34" s="5"/>
    </row>
    <row r="35" spans="1:12" ht="15.75" thickBot="1" x14ac:dyDescent="0.3">
      <c r="A35" s="176"/>
      <c r="B35" s="180">
        <v>226</v>
      </c>
      <c r="C35" s="5"/>
      <c r="D35" s="71">
        <f>E35+K35</f>
        <v>0</v>
      </c>
      <c r="E35" s="71"/>
      <c r="F35" s="115"/>
      <c r="G35" s="180"/>
      <c r="H35" s="180"/>
      <c r="I35" s="180"/>
      <c r="J35" s="180"/>
      <c r="K35" s="71"/>
      <c r="L35" s="5"/>
    </row>
    <row r="36" spans="1:12" ht="15.75" thickBot="1" x14ac:dyDescent="0.3">
      <c r="A36" s="176"/>
      <c r="B36" s="180">
        <v>310</v>
      </c>
      <c r="C36" s="5"/>
      <c r="D36" s="71">
        <v>0</v>
      </c>
      <c r="E36" s="71"/>
      <c r="F36" s="115"/>
      <c r="G36" s="180"/>
      <c r="H36" s="180"/>
      <c r="I36" s="180"/>
      <c r="J36" s="180"/>
      <c r="K36" s="71"/>
      <c r="L36" s="5"/>
    </row>
    <row r="37" spans="1:12" ht="15.75" thickBot="1" x14ac:dyDescent="0.3">
      <c r="A37" s="176"/>
      <c r="B37" s="180">
        <v>340</v>
      </c>
      <c r="C37" s="5"/>
      <c r="D37" s="71">
        <f>E37+K37</f>
        <v>50000</v>
      </c>
      <c r="E37" s="71"/>
      <c r="F37" s="115"/>
      <c r="G37" s="180"/>
      <c r="H37" s="71"/>
      <c r="I37" s="180"/>
      <c r="J37" s="180"/>
      <c r="K37" s="71">
        <v>50000</v>
      </c>
      <c r="L37" s="5"/>
    </row>
    <row r="38" spans="1:12" ht="26.25" thickBot="1" x14ac:dyDescent="0.3">
      <c r="A38" s="176" t="s">
        <v>32</v>
      </c>
      <c r="B38" s="180">
        <v>300</v>
      </c>
      <c r="C38" s="180" t="s">
        <v>17</v>
      </c>
      <c r="D38" s="5"/>
      <c r="E38" s="180"/>
      <c r="F38" s="180"/>
      <c r="G38" s="180"/>
      <c r="H38" s="180"/>
      <c r="I38" s="180"/>
      <c r="J38" s="180"/>
      <c r="K38" s="180"/>
      <c r="L38" s="5"/>
    </row>
    <row r="39" spans="1:12" ht="12.75" customHeight="1" x14ac:dyDescent="0.25">
      <c r="A39" s="11" t="s">
        <v>26</v>
      </c>
      <c r="B39" s="245">
        <v>310</v>
      </c>
      <c r="C39" s="247"/>
      <c r="D39" s="247"/>
      <c r="E39" s="245"/>
      <c r="F39" s="245"/>
      <c r="G39" s="245"/>
      <c r="H39" s="245"/>
      <c r="I39" s="245"/>
      <c r="J39" s="245"/>
      <c r="K39" s="245"/>
      <c r="L39" s="247"/>
    </row>
    <row r="40" spans="1:12" ht="17.25" customHeight="1" thickBot="1" x14ac:dyDescent="0.3">
      <c r="A40" s="176" t="s">
        <v>33</v>
      </c>
      <c r="B40" s="246"/>
      <c r="C40" s="248"/>
      <c r="D40" s="248"/>
      <c r="E40" s="246"/>
      <c r="F40" s="246"/>
      <c r="G40" s="246"/>
      <c r="H40" s="246"/>
      <c r="I40" s="246"/>
      <c r="J40" s="246"/>
      <c r="K40" s="246"/>
      <c r="L40" s="248"/>
    </row>
    <row r="41" spans="1:12" ht="15.75" thickBot="1" x14ac:dyDescent="0.3">
      <c r="A41" s="176" t="s">
        <v>34</v>
      </c>
      <c r="B41" s="180">
        <v>320</v>
      </c>
      <c r="C41" s="5"/>
      <c r="D41" s="5"/>
      <c r="E41" s="5"/>
      <c r="F41" s="5"/>
      <c r="G41" s="6"/>
      <c r="H41" s="5"/>
      <c r="I41" s="5"/>
      <c r="J41" s="5"/>
      <c r="K41" s="5"/>
      <c r="L41" s="5"/>
    </row>
    <row r="42" spans="1:12" ht="26.25" thickBot="1" x14ac:dyDescent="0.3">
      <c r="A42" s="176" t="s">
        <v>35</v>
      </c>
      <c r="B42" s="180">
        <v>400</v>
      </c>
      <c r="C42" s="5"/>
      <c r="D42" s="5"/>
      <c r="E42" s="5"/>
      <c r="F42" s="5"/>
      <c r="G42" s="6"/>
      <c r="H42" s="5"/>
      <c r="I42" s="5"/>
      <c r="J42" s="5"/>
      <c r="K42" s="5"/>
      <c r="L42" s="5"/>
    </row>
    <row r="43" spans="1:12" x14ac:dyDescent="0.25">
      <c r="A43" s="11" t="s">
        <v>36</v>
      </c>
      <c r="B43" s="245">
        <v>410</v>
      </c>
      <c r="C43" s="247"/>
      <c r="D43" s="247"/>
      <c r="E43" s="247"/>
      <c r="F43" s="247"/>
      <c r="G43" s="249"/>
      <c r="H43" s="247"/>
      <c r="I43" s="247"/>
      <c r="J43" s="247"/>
      <c r="K43" s="247"/>
      <c r="L43" s="247"/>
    </row>
    <row r="44" spans="1:12" ht="15.75" thickBot="1" x14ac:dyDescent="0.3">
      <c r="A44" s="176" t="s">
        <v>37</v>
      </c>
      <c r="B44" s="246"/>
      <c r="C44" s="248"/>
      <c r="D44" s="248"/>
      <c r="E44" s="248"/>
      <c r="F44" s="248"/>
      <c r="G44" s="250"/>
      <c r="H44" s="248"/>
      <c r="I44" s="248"/>
      <c r="J44" s="248"/>
      <c r="K44" s="248"/>
      <c r="L44" s="248"/>
    </row>
    <row r="45" spans="1:12" ht="15.75" thickBot="1" x14ac:dyDescent="0.3">
      <c r="A45" s="176" t="s">
        <v>38</v>
      </c>
      <c r="B45" s="180">
        <v>420</v>
      </c>
      <c r="C45" s="5"/>
      <c r="D45" s="5"/>
      <c r="E45" s="5"/>
      <c r="F45" s="5"/>
      <c r="G45" s="6"/>
      <c r="H45" s="5"/>
      <c r="I45" s="5"/>
      <c r="J45" s="5"/>
      <c r="K45" s="5"/>
      <c r="L45" s="5"/>
    </row>
    <row r="46" spans="1:12" ht="15.75" thickBot="1" x14ac:dyDescent="0.3">
      <c r="A46" s="176" t="s">
        <v>39</v>
      </c>
      <c r="B46" s="180">
        <v>500</v>
      </c>
      <c r="C46" s="180" t="s">
        <v>17</v>
      </c>
      <c r="D46" s="5"/>
      <c r="E46" s="5"/>
      <c r="F46" s="5"/>
      <c r="G46" s="6"/>
      <c r="H46" s="5"/>
      <c r="I46" s="5"/>
      <c r="J46" s="5"/>
      <c r="K46" s="5"/>
      <c r="L46" s="5"/>
    </row>
    <row r="47" spans="1:12" ht="15.75" thickBot="1" x14ac:dyDescent="0.3">
      <c r="A47" s="176" t="s">
        <v>40</v>
      </c>
      <c r="B47" s="180">
        <v>600</v>
      </c>
      <c r="C47" s="180" t="s">
        <v>17</v>
      </c>
      <c r="D47" s="5"/>
      <c r="E47" s="5"/>
      <c r="F47" s="5"/>
      <c r="G47" s="6"/>
      <c r="H47" s="5"/>
      <c r="I47" s="5"/>
      <c r="J47" s="5"/>
      <c r="K47" s="5"/>
      <c r="L47" s="5"/>
    </row>
    <row r="48" spans="1:12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15" customHeight="1" x14ac:dyDescent="0.25">
      <c r="A49" s="179"/>
      <c r="B49" s="179"/>
      <c r="C49" s="179"/>
      <c r="D49" s="179"/>
      <c r="E49" s="179"/>
      <c r="F49" s="179"/>
      <c r="G49" s="75"/>
      <c r="H49" s="75"/>
      <c r="I49" s="75"/>
      <c r="J49" s="81"/>
      <c r="K49" s="81"/>
      <c r="L49" s="80"/>
    </row>
    <row r="50" spans="1:12" ht="15.75" thickBot="1" x14ac:dyDescent="0.3">
      <c r="A50" s="244" t="s">
        <v>245</v>
      </c>
      <c r="B50" s="244"/>
      <c r="C50" s="244"/>
      <c r="D50" s="244"/>
      <c r="E50" s="244"/>
      <c r="F50" s="244"/>
      <c r="G50" s="75"/>
      <c r="H50" s="77"/>
      <c r="I50" s="75"/>
      <c r="J50" s="242" t="s">
        <v>268</v>
      </c>
      <c r="K50" s="242"/>
      <c r="L50" s="242"/>
    </row>
    <row r="51" spans="1:12" ht="15" customHeight="1" x14ac:dyDescent="0.25">
      <c r="A51" s="244"/>
      <c r="B51" s="244"/>
      <c r="C51" s="244"/>
      <c r="D51" s="244"/>
      <c r="E51" s="244"/>
      <c r="F51" s="244"/>
      <c r="G51" s="76"/>
      <c r="H51" s="181" t="s">
        <v>198</v>
      </c>
      <c r="I51" s="76"/>
      <c r="J51" s="243" t="s">
        <v>250</v>
      </c>
      <c r="K51" s="243"/>
      <c r="L51" s="243"/>
    </row>
    <row r="52" spans="1:12" ht="15" customHeight="1" x14ac:dyDescent="0.25">
      <c r="A52" s="79"/>
      <c r="B52" s="79"/>
      <c r="C52" s="79"/>
      <c r="D52" s="79"/>
      <c r="E52" s="79"/>
      <c r="F52" s="79"/>
      <c r="G52" s="76"/>
      <c r="H52" s="181"/>
      <c r="I52" s="76"/>
      <c r="J52" s="178"/>
      <c r="K52" s="178"/>
      <c r="L52" s="178"/>
    </row>
    <row r="53" spans="1:12" ht="17.25" customHeight="1" thickBot="1" x14ac:dyDescent="0.3">
      <c r="A53" s="244" t="s">
        <v>246</v>
      </c>
      <c r="B53" s="244"/>
      <c r="C53" s="244"/>
      <c r="D53" s="244"/>
      <c r="E53" s="244"/>
      <c r="F53" s="244"/>
      <c r="G53" s="76"/>
      <c r="H53" s="77"/>
      <c r="I53" s="75"/>
      <c r="J53" s="242"/>
      <c r="K53" s="242"/>
      <c r="L53" s="242"/>
    </row>
    <row r="54" spans="1:12" x14ac:dyDescent="0.25">
      <c r="A54" s="244"/>
      <c r="B54" s="244"/>
      <c r="C54" s="244"/>
      <c r="D54" s="244"/>
      <c r="E54" s="244"/>
      <c r="F54" s="244"/>
      <c r="G54" s="76"/>
      <c r="H54" s="181" t="s">
        <v>198</v>
      </c>
      <c r="I54" s="76"/>
      <c r="J54" s="243" t="s">
        <v>250</v>
      </c>
      <c r="K54" s="243"/>
      <c r="L54" s="243"/>
    </row>
    <row r="55" spans="1:12" x14ac:dyDescent="0.25">
      <c r="A55" s="179"/>
      <c r="B55" s="179"/>
      <c r="C55" s="179"/>
      <c r="D55" s="179"/>
      <c r="E55" s="179"/>
      <c r="F55" s="179"/>
      <c r="G55" s="179"/>
      <c r="H55" s="179"/>
      <c r="I55" s="179"/>
      <c r="J55" s="81"/>
      <c r="K55" s="81"/>
      <c r="L55" s="80"/>
    </row>
    <row r="56" spans="1:12" ht="15.75" customHeight="1" thickBot="1" x14ac:dyDescent="0.3">
      <c r="A56" s="244" t="s">
        <v>247</v>
      </c>
      <c r="B56" s="244"/>
      <c r="C56" s="244"/>
      <c r="D56" s="244"/>
      <c r="E56" s="244"/>
      <c r="F56" s="244"/>
      <c r="G56" s="76"/>
      <c r="H56" s="77"/>
      <c r="I56" s="75"/>
      <c r="J56" s="242"/>
      <c r="K56" s="242"/>
      <c r="L56" s="242"/>
    </row>
    <row r="57" spans="1:12" x14ac:dyDescent="0.25">
      <c r="A57" s="244"/>
      <c r="B57" s="244"/>
      <c r="C57" s="244"/>
      <c r="D57" s="244"/>
      <c r="E57" s="244"/>
      <c r="F57" s="244"/>
      <c r="G57" s="76"/>
      <c r="H57" s="181" t="s">
        <v>198</v>
      </c>
      <c r="I57" s="76"/>
      <c r="J57" s="243" t="s">
        <v>250</v>
      </c>
      <c r="K57" s="243"/>
      <c r="L57" s="243"/>
    </row>
    <row r="58" spans="1:12" x14ac:dyDescent="0.25">
      <c r="A58" s="179"/>
      <c r="B58" s="179"/>
      <c r="C58" s="179"/>
      <c r="D58" s="179"/>
      <c r="E58" s="76"/>
      <c r="F58" s="76"/>
      <c r="G58" s="76"/>
      <c r="H58" s="76"/>
      <c r="I58" s="76"/>
      <c r="J58" s="75"/>
      <c r="K58" s="81"/>
      <c r="L58" s="80"/>
    </row>
    <row r="59" spans="1:12" ht="15.75" thickBot="1" x14ac:dyDescent="0.3">
      <c r="A59" s="241" t="s">
        <v>248</v>
      </c>
      <c r="B59" s="241"/>
      <c r="C59" s="241"/>
      <c r="D59" s="179"/>
      <c r="E59" s="76"/>
      <c r="F59" s="76"/>
      <c r="G59" s="76"/>
      <c r="H59" s="77"/>
      <c r="I59" s="75"/>
      <c r="J59" s="242"/>
      <c r="K59" s="242"/>
      <c r="L59" s="242"/>
    </row>
    <row r="60" spans="1:12" x14ac:dyDescent="0.25">
      <c r="A60" s="241" t="s">
        <v>251</v>
      </c>
      <c r="B60" s="241"/>
      <c r="C60" s="179"/>
      <c r="D60" s="179"/>
      <c r="E60" s="181"/>
      <c r="F60" s="76"/>
      <c r="G60" s="76"/>
      <c r="H60" s="181" t="s">
        <v>198</v>
      </c>
      <c r="I60" s="76"/>
      <c r="J60" s="243" t="s">
        <v>250</v>
      </c>
      <c r="K60" s="243"/>
      <c r="L60" s="243"/>
    </row>
    <row r="61" spans="1:12" x14ac:dyDescent="0.25">
      <c r="J61" s="171"/>
      <c r="K61" s="171"/>
    </row>
  </sheetData>
  <mergeCells count="60">
    <mergeCell ref="A59:C59"/>
    <mergeCell ref="J59:L59"/>
    <mergeCell ref="A60:B60"/>
    <mergeCell ref="J60:L60"/>
    <mergeCell ref="A53:F54"/>
    <mergeCell ref="J53:L53"/>
    <mergeCell ref="J54:L54"/>
    <mergeCell ref="A56:F57"/>
    <mergeCell ref="J56:L56"/>
    <mergeCell ref="J57:L57"/>
    <mergeCell ref="A50:F51"/>
    <mergeCell ref="J50:L50"/>
    <mergeCell ref="J51:L51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L39:L40"/>
    <mergeCell ref="H21:H22"/>
    <mergeCell ref="I21:I22"/>
    <mergeCell ref="J21:J22"/>
    <mergeCell ref="K21:K22"/>
    <mergeCell ref="L21:L22"/>
    <mergeCell ref="H39:H40"/>
    <mergeCell ref="I39:I40"/>
    <mergeCell ref="J39:J40"/>
    <mergeCell ref="K39:K40"/>
    <mergeCell ref="G21:G22"/>
    <mergeCell ref="B39:B40"/>
    <mergeCell ref="C39:C40"/>
    <mergeCell ref="D39:D40"/>
    <mergeCell ref="E39:E40"/>
    <mergeCell ref="F39:F40"/>
    <mergeCell ref="G39:G40"/>
    <mergeCell ref="B21:B22"/>
    <mergeCell ref="C21:C22"/>
    <mergeCell ref="D21:D22"/>
    <mergeCell ref="E21:E22"/>
    <mergeCell ref="F21:F22"/>
    <mergeCell ref="A1:L1"/>
    <mergeCell ref="A2:L2"/>
    <mergeCell ref="A3:A6"/>
    <mergeCell ref="B3:B6"/>
    <mergeCell ref="C3:C6"/>
    <mergeCell ref="D3:L3"/>
    <mergeCell ref="D4:D6"/>
    <mergeCell ref="E4:L4"/>
    <mergeCell ref="E5:F5"/>
    <mergeCell ref="G5:G6"/>
    <mergeCell ref="H5:H6"/>
    <mergeCell ref="I5:I6"/>
    <mergeCell ref="J5:J6"/>
    <mergeCell ref="K5:L5"/>
  </mergeCells>
  <hyperlinks>
    <hyperlink ref="H5" r:id="rId1" display="consultantplus://offline/ref=12AFA0FB31F7E67D486F633458901AB955FBFAC802E23B78B779AB445D33BEA25DF152ACA25DtAo1H"/>
  </hyperlinks>
  <pageMargins left="0.23622047244094491" right="0.31496062992125984" top="0.55118110236220474" bottom="0.74803149606299213" header="0.31496062992125984" footer="0.31496062992125984"/>
  <pageSetup paperSize="9" scale="84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2" workbookViewId="0">
      <selection activeCell="H46" sqref="H46"/>
    </sheetView>
  </sheetViews>
  <sheetFormatPr defaultRowHeight="15" x14ac:dyDescent="0.25"/>
  <cols>
    <col min="1" max="1" width="28.85546875" customWidth="1"/>
    <col min="4" max="5" width="11.42578125" customWidth="1"/>
    <col min="6" max="6" width="15.85546875" customWidth="1"/>
    <col min="7" max="8" width="18.42578125" customWidth="1"/>
    <col min="9" max="9" width="12.7109375" customWidth="1"/>
    <col min="10" max="10" width="13.42578125" customWidth="1"/>
  </cols>
  <sheetData>
    <row r="1" spans="1:12" x14ac:dyDescent="0.25">
      <c r="A1" s="253" t="s">
        <v>249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2" ht="15.75" thickBot="1" x14ac:dyDescent="0.3">
      <c r="A2" s="253" t="s">
        <v>283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5.75" thickBot="1" x14ac:dyDescent="0.3">
      <c r="A3" s="245" t="s">
        <v>0</v>
      </c>
      <c r="B3" s="245" t="s">
        <v>1</v>
      </c>
      <c r="C3" s="245" t="s">
        <v>2</v>
      </c>
      <c r="D3" s="255" t="s">
        <v>3</v>
      </c>
      <c r="E3" s="256"/>
      <c r="F3" s="256"/>
      <c r="G3" s="256"/>
      <c r="H3" s="256"/>
      <c r="I3" s="256"/>
      <c r="J3" s="256"/>
      <c r="K3" s="256"/>
      <c r="L3" s="257"/>
    </row>
    <row r="4" spans="1:12" ht="15.75" thickBot="1" x14ac:dyDescent="0.3">
      <c r="A4" s="254"/>
      <c r="B4" s="254"/>
      <c r="C4" s="254"/>
      <c r="D4" s="245" t="s">
        <v>12</v>
      </c>
      <c r="E4" s="255" t="s">
        <v>5</v>
      </c>
      <c r="F4" s="256"/>
      <c r="G4" s="256"/>
      <c r="H4" s="256"/>
      <c r="I4" s="256"/>
      <c r="J4" s="256"/>
      <c r="K4" s="256"/>
      <c r="L4" s="257"/>
    </row>
    <row r="5" spans="1:12" ht="105" customHeight="1" thickBot="1" x14ac:dyDescent="0.3">
      <c r="A5" s="254"/>
      <c r="B5" s="254"/>
      <c r="C5" s="254"/>
      <c r="D5" s="254"/>
      <c r="E5" s="255" t="s">
        <v>6</v>
      </c>
      <c r="F5" s="257"/>
      <c r="G5" s="245" t="s">
        <v>7</v>
      </c>
      <c r="H5" s="258" t="s">
        <v>8</v>
      </c>
      <c r="I5" s="245" t="s">
        <v>9</v>
      </c>
      <c r="J5" s="245" t="s">
        <v>10</v>
      </c>
      <c r="K5" s="255" t="s">
        <v>11</v>
      </c>
      <c r="L5" s="257"/>
    </row>
    <row r="6" spans="1:12" ht="33" customHeight="1" thickBot="1" x14ac:dyDescent="0.3">
      <c r="A6" s="246"/>
      <c r="B6" s="246"/>
      <c r="C6" s="246"/>
      <c r="D6" s="246"/>
      <c r="E6" s="1" t="s">
        <v>12</v>
      </c>
      <c r="F6" s="1" t="s">
        <v>13</v>
      </c>
      <c r="G6" s="246"/>
      <c r="H6" s="259"/>
      <c r="I6" s="246"/>
      <c r="J6" s="246"/>
      <c r="K6" s="180" t="s">
        <v>4</v>
      </c>
      <c r="L6" s="180" t="s">
        <v>14</v>
      </c>
    </row>
    <row r="7" spans="1:12" ht="15.75" thickBot="1" x14ac:dyDescent="0.3">
      <c r="A7" s="173">
        <v>1</v>
      </c>
      <c r="B7" s="180">
        <v>2</v>
      </c>
      <c r="C7" s="180">
        <v>3</v>
      </c>
      <c r="D7" s="180">
        <v>4</v>
      </c>
      <c r="E7" s="180">
        <v>5</v>
      </c>
      <c r="F7" s="180" t="s">
        <v>15</v>
      </c>
      <c r="G7" s="109" t="s">
        <v>255</v>
      </c>
      <c r="H7" s="180">
        <v>6</v>
      </c>
      <c r="I7" s="180">
        <v>7</v>
      </c>
      <c r="J7" s="180">
        <v>8</v>
      </c>
      <c r="K7" s="180">
        <v>9</v>
      </c>
      <c r="L7" s="180">
        <v>10</v>
      </c>
    </row>
    <row r="8" spans="1:12" ht="15.75" thickBot="1" x14ac:dyDescent="0.3">
      <c r="A8" s="176" t="s">
        <v>16</v>
      </c>
      <c r="B8" s="180">
        <v>100</v>
      </c>
      <c r="C8" s="180" t="s">
        <v>17</v>
      </c>
      <c r="D8" s="140">
        <f>D11+D15</f>
        <v>10776400</v>
      </c>
      <c r="E8" s="140">
        <f>E11</f>
        <v>10726400</v>
      </c>
      <c r="F8" s="91"/>
      <c r="G8" s="91"/>
      <c r="H8" s="141">
        <f>H15</f>
        <v>0</v>
      </c>
      <c r="I8" s="180"/>
      <c r="J8" s="180"/>
      <c r="K8" s="141">
        <v>50000</v>
      </c>
      <c r="L8" s="5"/>
    </row>
    <row r="9" spans="1:12" ht="15.75" thickBot="1" x14ac:dyDescent="0.3">
      <c r="A9" s="7" t="s">
        <v>5</v>
      </c>
      <c r="B9" s="172"/>
      <c r="C9" s="172"/>
      <c r="D9" s="172"/>
      <c r="E9" s="172"/>
      <c r="F9" s="172"/>
      <c r="G9" s="172"/>
      <c r="H9" s="172"/>
      <c r="I9" s="172"/>
      <c r="J9" s="172"/>
      <c r="K9" s="177"/>
      <c r="L9" s="172"/>
    </row>
    <row r="10" spans="1:12" ht="26.25" thickBot="1" x14ac:dyDescent="0.3">
      <c r="A10" s="11" t="s">
        <v>41</v>
      </c>
      <c r="B10" s="172">
        <v>110</v>
      </c>
      <c r="C10" s="172"/>
      <c r="D10" s="172"/>
      <c r="E10" s="172" t="s">
        <v>17</v>
      </c>
      <c r="F10" s="172" t="s">
        <v>17</v>
      </c>
      <c r="G10" s="172"/>
      <c r="H10" s="172" t="s">
        <v>17</v>
      </c>
      <c r="I10" s="172" t="s">
        <v>17</v>
      </c>
      <c r="J10" s="172" t="s">
        <v>17</v>
      </c>
      <c r="K10" s="172" t="s">
        <v>17</v>
      </c>
      <c r="L10" s="172" t="s">
        <v>17</v>
      </c>
    </row>
    <row r="11" spans="1:12" ht="15.75" thickBot="1" x14ac:dyDescent="0.3">
      <c r="A11" s="12" t="s">
        <v>18</v>
      </c>
      <c r="B11" s="174">
        <v>120</v>
      </c>
      <c r="C11" s="14"/>
      <c r="D11" s="72">
        <f>E11+K11</f>
        <v>10776400</v>
      </c>
      <c r="E11" s="74">
        <v>10726400</v>
      </c>
      <c r="F11" s="174"/>
      <c r="G11" s="174"/>
      <c r="H11" s="174" t="s">
        <v>17</v>
      </c>
      <c r="I11" s="174" t="s">
        <v>17</v>
      </c>
      <c r="J11" s="174"/>
      <c r="K11" s="72">
        <v>50000</v>
      </c>
      <c r="L11" s="14"/>
    </row>
    <row r="12" spans="1:12" ht="6.75" customHeight="1" thickBot="1" x14ac:dyDescent="0.3">
      <c r="A12" s="176"/>
      <c r="B12" s="5"/>
      <c r="C12" s="5"/>
      <c r="D12" s="5"/>
      <c r="E12" s="180"/>
      <c r="F12" s="180"/>
      <c r="G12" s="180"/>
      <c r="H12" s="180"/>
      <c r="I12" s="180"/>
      <c r="J12" s="180"/>
      <c r="K12" s="180"/>
      <c r="L12" s="5"/>
    </row>
    <row r="13" spans="1:12" ht="26.25" thickBot="1" x14ac:dyDescent="0.3">
      <c r="A13" s="176" t="s">
        <v>19</v>
      </c>
      <c r="B13" s="180">
        <v>130</v>
      </c>
      <c r="C13" s="5"/>
      <c r="D13" s="5"/>
      <c r="E13" s="180" t="s">
        <v>17</v>
      </c>
      <c r="F13" s="180" t="s">
        <v>17</v>
      </c>
      <c r="G13" s="180"/>
      <c r="H13" s="180" t="s">
        <v>17</v>
      </c>
      <c r="I13" s="180" t="s">
        <v>17</v>
      </c>
      <c r="J13" s="180" t="s">
        <v>17</v>
      </c>
      <c r="K13" s="180" t="s">
        <v>17</v>
      </c>
      <c r="L13" s="180" t="s">
        <v>17</v>
      </c>
    </row>
    <row r="14" spans="1:12" ht="64.5" thickBot="1" x14ac:dyDescent="0.3">
      <c r="A14" s="176" t="s">
        <v>20</v>
      </c>
      <c r="B14" s="180">
        <v>140</v>
      </c>
      <c r="C14" s="5"/>
      <c r="D14" s="5"/>
      <c r="E14" s="180" t="s">
        <v>17</v>
      </c>
      <c r="F14" s="180" t="s">
        <v>17</v>
      </c>
      <c r="G14" s="180"/>
      <c r="H14" s="180" t="s">
        <v>17</v>
      </c>
      <c r="I14" s="180" t="s">
        <v>17</v>
      </c>
      <c r="J14" s="180" t="s">
        <v>17</v>
      </c>
      <c r="K14" s="180" t="s">
        <v>17</v>
      </c>
      <c r="L14" s="180" t="s">
        <v>17</v>
      </c>
    </row>
    <row r="15" spans="1:12" ht="26.25" thickBot="1" x14ac:dyDescent="0.3">
      <c r="A15" s="176" t="s">
        <v>21</v>
      </c>
      <c r="B15" s="180">
        <v>150</v>
      </c>
      <c r="C15" s="5"/>
      <c r="D15" s="71">
        <f>H15</f>
        <v>0</v>
      </c>
      <c r="E15" s="180" t="s">
        <v>17</v>
      </c>
      <c r="F15" s="180" t="s">
        <v>17</v>
      </c>
      <c r="G15" s="180"/>
      <c r="H15" s="140"/>
      <c r="I15" s="180" t="s">
        <v>17</v>
      </c>
      <c r="J15" s="180" t="s">
        <v>17</v>
      </c>
      <c r="K15" s="180" t="s">
        <v>17</v>
      </c>
      <c r="L15" s="180" t="s">
        <v>17</v>
      </c>
    </row>
    <row r="16" spans="1:12" ht="15.75" thickBot="1" x14ac:dyDescent="0.3">
      <c r="A16" s="176" t="s">
        <v>22</v>
      </c>
      <c r="B16" s="180">
        <v>160</v>
      </c>
      <c r="C16" s="5"/>
      <c r="D16" s="5"/>
      <c r="E16" s="180" t="s">
        <v>17</v>
      </c>
      <c r="F16" s="180" t="s">
        <v>17</v>
      </c>
      <c r="G16" s="180"/>
      <c r="H16" s="180" t="s">
        <v>17</v>
      </c>
      <c r="I16" s="180" t="s">
        <v>17</v>
      </c>
      <c r="J16" s="180" t="s">
        <v>17</v>
      </c>
      <c r="K16" s="180" t="s">
        <v>17</v>
      </c>
      <c r="L16" s="180" t="s">
        <v>17</v>
      </c>
    </row>
    <row r="17" spans="1:12" ht="15.75" thickBot="1" x14ac:dyDescent="0.3">
      <c r="A17" s="176" t="s">
        <v>23</v>
      </c>
      <c r="B17" s="180">
        <v>180</v>
      </c>
      <c r="C17" s="180" t="s">
        <v>17</v>
      </c>
      <c r="D17" s="5"/>
      <c r="E17" s="180" t="s">
        <v>17</v>
      </c>
      <c r="F17" s="180" t="s">
        <v>17</v>
      </c>
      <c r="G17" s="180"/>
      <c r="H17" s="180"/>
      <c r="I17" s="180" t="s">
        <v>17</v>
      </c>
      <c r="J17" s="180" t="s">
        <v>17</v>
      </c>
      <c r="K17" s="180" t="s">
        <v>17</v>
      </c>
      <c r="L17" s="180" t="s">
        <v>17</v>
      </c>
    </row>
    <row r="18" spans="1:12" ht="7.5" customHeight="1" thickBot="1" x14ac:dyDescent="0.3">
      <c r="A18" s="176"/>
      <c r="B18" s="5"/>
      <c r="C18" s="5"/>
      <c r="D18" s="5"/>
      <c r="E18" s="180"/>
      <c r="F18" s="180"/>
      <c r="G18" s="180"/>
      <c r="H18" s="180"/>
      <c r="I18" s="180"/>
      <c r="J18" s="180"/>
      <c r="K18" s="180"/>
      <c r="L18" s="5"/>
    </row>
    <row r="19" spans="1:12" ht="15.75" thickBot="1" x14ac:dyDescent="0.3">
      <c r="A19" s="176" t="s">
        <v>24</v>
      </c>
      <c r="B19" s="180">
        <v>200</v>
      </c>
      <c r="C19" s="180" t="s">
        <v>17</v>
      </c>
      <c r="D19" s="140">
        <f>D20+D26+D31</f>
        <v>69251159.719999999</v>
      </c>
      <c r="E19" s="140">
        <f>E20+E26+E31</f>
        <v>10726400</v>
      </c>
      <c r="F19" s="91"/>
      <c r="G19" s="91"/>
      <c r="H19" s="140">
        <f>H20+H31</f>
        <v>58474759.719999999</v>
      </c>
      <c r="I19" s="180"/>
      <c r="J19" s="180"/>
      <c r="K19" s="71">
        <f>K31</f>
        <v>50000</v>
      </c>
      <c r="L19" s="5"/>
    </row>
    <row r="20" spans="1:12" ht="26.25" thickBot="1" x14ac:dyDescent="0.3">
      <c r="A20" s="176" t="s">
        <v>25</v>
      </c>
      <c r="B20" s="180">
        <v>210</v>
      </c>
      <c r="C20" s="5"/>
      <c r="D20" s="71">
        <f>D21+D23</f>
        <v>10004400</v>
      </c>
      <c r="E20" s="71">
        <f>E21+E23</f>
        <v>10004400</v>
      </c>
      <c r="F20" s="180"/>
      <c r="G20" s="180"/>
      <c r="H20" s="180">
        <f>H21+H23</f>
        <v>0</v>
      </c>
      <c r="I20" s="180"/>
      <c r="J20" s="180"/>
      <c r="K20" s="71"/>
      <c r="L20" s="5"/>
    </row>
    <row r="21" spans="1:12" x14ac:dyDescent="0.25">
      <c r="A21" s="7" t="s">
        <v>26</v>
      </c>
      <c r="B21" s="245">
        <v>211</v>
      </c>
      <c r="C21" s="247"/>
      <c r="D21" s="251">
        <f>E21+H21</f>
        <v>7683870</v>
      </c>
      <c r="E21" s="251">
        <v>7683870</v>
      </c>
      <c r="F21" s="245"/>
      <c r="G21" s="245"/>
      <c r="H21" s="245"/>
      <c r="I21" s="245"/>
      <c r="J21" s="245"/>
      <c r="K21" s="251"/>
      <c r="L21" s="247"/>
    </row>
    <row r="22" spans="1:12" ht="26.25" thickBot="1" x14ac:dyDescent="0.3">
      <c r="A22" s="9" t="s">
        <v>27</v>
      </c>
      <c r="B22" s="246"/>
      <c r="C22" s="248"/>
      <c r="D22" s="252"/>
      <c r="E22" s="252"/>
      <c r="F22" s="246"/>
      <c r="G22" s="246"/>
      <c r="H22" s="246"/>
      <c r="I22" s="246"/>
      <c r="J22" s="246"/>
      <c r="K22" s="252"/>
      <c r="L22" s="248"/>
    </row>
    <row r="23" spans="1:12" ht="15.75" thickBot="1" x14ac:dyDescent="0.3">
      <c r="A23" s="176"/>
      <c r="B23" s="180">
        <v>213</v>
      </c>
      <c r="C23" s="5"/>
      <c r="D23" s="71">
        <f>E23+H23</f>
        <v>2320530</v>
      </c>
      <c r="E23" s="71">
        <v>2320530</v>
      </c>
      <c r="F23" s="107"/>
      <c r="G23" s="180"/>
      <c r="H23" s="180"/>
      <c r="I23" s="180"/>
      <c r="J23" s="180"/>
      <c r="K23" s="71"/>
      <c r="L23" s="5"/>
    </row>
    <row r="24" spans="1:12" ht="26.25" thickBot="1" x14ac:dyDescent="0.3">
      <c r="A24" s="176" t="s">
        <v>28</v>
      </c>
      <c r="B24" s="180">
        <v>220</v>
      </c>
      <c r="C24" s="5"/>
      <c r="D24" s="73"/>
      <c r="E24" s="71"/>
      <c r="F24" s="180"/>
      <c r="G24" s="180"/>
      <c r="H24" s="180"/>
      <c r="I24" s="180"/>
      <c r="J24" s="180"/>
      <c r="K24" s="71"/>
      <c r="L24" s="5"/>
    </row>
    <row r="25" spans="1:12" ht="15.75" thickBot="1" x14ac:dyDescent="0.3">
      <c r="A25" s="10" t="s">
        <v>26</v>
      </c>
      <c r="B25" s="5"/>
      <c r="C25" s="5"/>
      <c r="D25" s="5"/>
      <c r="E25" s="71"/>
      <c r="F25" s="180"/>
      <c r="G25" s="180"/>
      <c r="H25" s="180"/>
      <c r="I25" s="180"/>
      <c r="J25" s="180"/>
      <c r="K25" s="71"/>
      <c r="L25" s="5"/>
    </row>
    <row r="26" spans="1:12" ht="26.25" thickBot="1" x14ac:dyDescent="0.3">
      <c r="A26" s="176" t="s">
        <v>29</v>
      </c>
      <c r="B26" s="180">
        <v>230</v>
      </c>
      <c r="C26" s="5"/>
      <c r="D26" s="71">
        <f>E26</f>
        <v>7000</v>
      </c>
      <c r="E26" s="71">
        <v>7000</v>
      </c>
      <c r="F26" s="115"/>
      <c r="G26" s="180"/>
      <c r="H26" s="180"/>
      <c r="I26" s="180"/>
      <c r="J26" s="180"/>
      <c r="K26" s="71"/>
      <c r="L26" s="5"/>
    </row>
    <row r="27" spans="1:12" ht="15.75" thickBot="1" x14ac:dyDescent="0.3">
      <c r="A27" s="10" t="s">
        <v>26</v>
      </c>
      <c r="B27" s="5"/>
      <c r="C27" s="5"/>
      <c r="D27" s="5"/>
      <c r="E27" s="71"/>
      <c r="F27" s="115"/>
      <c r="G27" s="180"/>
      <c r="H27" s="180"/>
      <c r="I27" s="180"/>
      <c r="J27" s="180"/>
      <c r="K27" s="71"/>
      <c r="L27" s="5"/>
    </row>
    <row r="28" spans="1:12" ht="30.75" customHeight="1" x14ac:dyDescent="0.25">
      <c r="A28" s="182" t="s">
        <v>244</v>
      </c>
      <c r="B28" s="172">
        <v>240</v>
      </c>
      <c r="C28" s="175"/>
      <c r="D28" s="175"/>
      <c r="E28" s="177"/>
      <c r="F28" s="116"/>
      <c r="G28" s="172"/>
      <c r="H28" s="172"/>
      <c r="I28" s="172"/>
      <c r="J28" s="172"/>
      <c r="K28" s="177"/>
      <c r="L28" s="175"/>
    </row>
    <row r="29" spans="1:12" ht="6" customHeight="1" thickBot="1" x14ac:dyDescent="0.3">
      <c r="A29" s="176"/>
      <c r="B29" s="5"/>
      <c r="C29" s="5"/>
      <c r="D29" s="5"/>
      <c r="E29" s="71"/>
      <c r="F29" s="115"/>
      <c r="G29" s="180"/>
      <c r="H29" s="180"/>
      <c r="I29" s="180"/>
      <c r="J29" s="180"/>
      <c r="K29" s="71"/>
      <c r="L29" s="5"/>
    </row>
    <row r="30" spans="1:12" ht="26.25" thickBot="1" x14ac:dyDescent="0.3">
      <c r="A30" s="176" t="s">
        <v>30</v>
      </c>
      <c r="B30" s="180">
        <v>250</v>
      </c>
      <c r="C30" s="5"/>
      <c r="D30" s="71"/>
      <c r="E30" s="71"/>
      <c r="F30" s="115"/>
      <c r="G30" s="180"/>
      <c r="H30" s="89"/>
      <c r="I30" s="180"/>
      <c r="J30" s="180"/>
      <c r="K30" s="71"/>
      <c r="L30" s="5"/>
    </row>
    <row r="31" spans="1:12" ht="26.25" thickBot="1" x14ac:dyDescent="0.3">
      <c r="A31" s="176" t="s">
        <v>31</v>
      </c>
      <c r="B31" s="180">
        <v>260</v>
      </c>
      <c r="C31" s="180" t="s">
        <v>17</v>
      </c>
      <c r="D31" s="140">
        <f>SUM(D32:D37)</f>
        <v>59239759.719999999</v>
      </c>
      <c r="E31" s="140">
        <f>SUM(E32:E37)</f>
        <v>715000</v>
      </c>
      <c r="F31" s="115"/>
      <c r="G31" s="180"/>
      <c r="H31" s="140">
        <f>SUM(H32:H37)</f>
        <v>58474759.719999999</v>
      </c>
      <c r="I31" s="180"/>
      <c r="J31" s="180"/>
      <c r="K31" s="71">
        <f>K32+K33+K34+K35+K36+K37</f>
        <v>50000</v>
      </c>
      <c r="L31" s="5"/>
    </row>
    <row r="32" spans="1:12" ht="15.75" thickBot="1" x14ac:dyDescent="0.3">
      <c r="A32" s="176"/>
      <c r="B32" s="180">
        <v>221</v>
      </c>
      <c r="C32" s="5"/>
      <c r="D32" s="71">
        <f>E32</f>
        <v>20000</v>
      </c>
      <c r="E32" s="71">
        <v>20000</v>
      </c>
      <c r="F32" s="115"/>
      <c r="G32" s="180"/>
      <c r="H32" s="180"/>
      <c r="I32" s="180"/>
      <c r="J32" s="180"/>
      <c r="K32" s="71"/>
      <c r="L32" s="5"/>
    </row>
    <row r="33" spans="1:12" ht="15.75" thickBot="1" x14ac:dyDescent="0.3">
      <c r="A33" s="176"/>
      <c r="B33" s="180">
        <v>223</v>
      </c>
      <c r="C33" s="5"/>
      <c r="D33" s="71">
        <f>E33</f>
        <v>665000</v>
      </c>
      <c r="E33" s="71">
        <v>665000</v>
      </c>
      <c r="F33" s="115"/>
      <c r="G33" s="180"/>
      <c r="H33" s="180"/>
      <c r="I33" s="180"/>
      <c r="J33" s="180"/>
      <c r="K33" s="71"/>
      <c r="L33" s="5"/>
    </row>
    <row r="34" spans="1:12" ht="15.75" thickBot="1" x14ac:dyDescent="0.3">
      <c r="A34" s="176"/>
      <c r="B34" s="180">
        <v>225</v>
      </c>
      <c r="C34" s="5"/>
      <c r="D34" s="71">
        <f>E34+K34+H34</f>
        <v>58489759.719999999</v>
      </c>
      <c r="E34" s="71">
        <v>15000</v>
      </c>
      <c r="F34" s="115"/>
      <c r="G34" s="180"/>
      <c r="H34" s="71">
        <v>58474759.719999999</v>
      </c>
      <c r="I34" s="180"/>
      <c r="J34" s="180"/>
      <c r="K34" s="71"/>
      <c r="L34" s="5"/>
    </row>
    <row r="35" spans="1:12" ht="15.75" thickBot="1" x14ac:dyDescent="0.3">
      <c r="A35" s="176"/>
      <c r="B35" s="180">
        <v>226</v>
      </c>
      <c r="C35" s="5"/>
      <c r="D35" s="71">
        <f>E35+K35</f>
        <v>15000</v>
      </c>
      <c r="E35" s="71">
        <v>15000</v>
      </c>
      <c r="F35" s="115"/>
      <c r="G35" s="180"/>
      <c r="H35" s="180"/>
      <c r="I35" s="180"/>
      <c r="J35" s="180"/>
      <c r="K35" s="71"/>
      <c r="L35" s="5"/>
    </row>
    <row r="36" spans="1:12" ht="15.75" thickBot="1" x14ac:dyDescent="0.3">
      <c r="A36" s="176"/>
      <c r="B36" s="180">
        <v>310</v>
      </c>
      <c r="C36" s="5"/>
      <c r="D36" s="71">
        <v>0</v>
      </c>
      <c r="E36" s="71">
        <v>0</v>
      </c>
      <c r="F36" s="115"/>
      <c r="G36" s="180"/>
      <c r="H36" s="180"/>
      <c r="I36" s="180"/>
      <c r="J36" s="180"/>
      <c r="K36" s="71"/>
      <c r="L36" s="5"/>
    </row>
    <row r="37" spans="1:12" ht="15.75" thickBot="1" x14ac:dyDescent="0.3">
      <c r="A37" s="176"/>
      <c r="B37" s="180">
        <v>340</v>
      </c>
      <c r="C37" s="5"/>
      <c r="D37" s="71">
        <f>E37+K37</f>
        <v>50000</v>
      </c>
      <c r="E37" s="71"/>
      <c r="F37" s="115"/>
      <c r="G37" s="180"/>
      <c r="H37" s="71"/>
      <c r="I37" s="180"/>
      <c r="J37" s="180"/>
      <c r="K37" s="71">
        <v>50000</v>
      </c>
      <c r="L37" s="5"/>
    </row>
    <row r="38" spans="1:12" ht="26.25" thickBot="1" x14ac:dyDescent="0.3">
      <c r="A38" s="176" t="s">
        <v>32</v>
      </c>
      <c r="B38" s="180">
        <v>300</v>
      </c>
      <c r="C38" s="180" t="s">
        <v>17</v>
      </c>
      <c r="D38" s="5"/>
      <c r="E38" s="180"/>
      <c r="F38" s="180"/>
      <c r="G38" s="180"/>
      <c r="H38" s="180"/>
      <c r="I38" s="180"/>
      <c r="J38" s="180"/>
      <c r="K38" s="180"/>
      <c r="L38" s="5"/>
    </row>
    <row r="39" spans="1:12" ht="12.75" customHeight="1" x14ac:dyDescent="0.25">
      <c r="A39" s="11" t="s">
        <v>26</v>
      </c>
      <c r="B39" s="245">
        <v>310</v>
      </c>
      <c r="C39" s="247"/>
      <c r="D39" s="247"/>
      <c r="E39" s="245"/>
      <c r="F39" s="245"/>
      <c r="G39" s="245"/>
      <c r="H39" s="245"/>
      <c r="I39" s="245"/>
      <c r="J39" s="245"/>
      <c r="K39" s="245"/>
      <c r="L39" s="247"/>
    </row>
    <row r="40" spans="1:12" ht="17.25" customHeight="1" thickBot="1" x14ac:dyDescent="0.3">
      <c r="A40" s="176" t="s">
        <v>33</v>
      </c>
      <c r="B40" s="246"/>
      <c r="C40" s="248"/>
      <c r="D40" s="248"/>
      <c r="E40" s="246"/>
      <c r="F40" s="246"/>
      <c r="G40" s="246"/>
      <c r="H40" s="246"/>
      <c r="I40" s="246"/>
      <c r="J40" s="246"/>
      <c r="K40" s="246"/>
      <c r="L40" s="248"/>
    </row>
    <row r="41" spans="1:12" ht="15.75" thickBot="1" x14ac:dyDescent="0.3">
      <c r="A41" s="176" t="s">
        <v>34</v>
      </c>
      <c r="B41" s="180">
        <v>320</v>
      </c>
      <c r="C41" s="5"/>
      <c r="D41" s="5"/>
      <c r="E41" s="5"/>
      <c r="F41" s="5"/>
      <c r="G41" s="6"/>
      <c r="H41" s="5"/>
      <c r="I41" s="5"/>
      <c r="J41" s="5"/>
      <c r="K41" s="5"/>
      <c r="L41" s="5"/>
    </row>
    <row r="42" spans="1:12" ht="26.25" thickBot="1" x14ac:dyDescent="0.3">
      <c r="A42" s="176" t="s">
        <v>35</v>
      </c>
      <c r="B42" s="180">
        <v>400</v>
      </c>
      <c r="C42" s="5"/>
      <c r="D42" s="5"/>
      <c r="E42" s="5"/>
      <c r="F42" s="5"/>
      <c r="G42" s="6"/>
      <c r="H42" s="5"/>
      <c r="I42" s="5"/>
      <c r="J42" s="5"/>
      <c r="K42" s="5"/>
      <c r="L42" s="5"/>
    </row>
    <row r="43" spans="1:12" x14ac:dyDescent="0.25">
      <c r="A43" s="11" t="s">
        <v>36</v>
      </c>
      <c r="B43" s="245">
        <v>410</v>
      </c>
      <c r="C43" s="247"/>
      <c r="D43" s="247"/>
      <c r="E43" s="247"/>
      <c r="F43" s="247"/>
      <c r="G43" s="249"/>
      <c r="H43" s="247"/>
      <c r="I43" s="247"/>
      <c r="J43" s="247"/>
      <c r="K43" s="247"/>
      <c r="L43" s="247"/>
    </row>
    <row r="44" spans="1:12" ht="15.75" thickBot="1" x14ac:dyDescent="0.3">
      <c r="A44" s="176" t="s">
        <v>37</v>
      </c>
      <c r="B44" s="246"/>
      <c r="C44" s="248"/>
      <c r="D44" s="248"/>
      <c r="E44" s="248"/>
      <c r="F44" s="248"/>
      <c r="G44" s="250"/>
      <c r="H44" s="248"/>
      <c r="I44" s="248"/>
      <c r="J44" s="248"/>
      <c r="K44" s="248"/>
      <c r="L44" s="248"/>
    </row>
    <row r="45" spans="1:12" ht="15.75" thickBot="1" x14ac:dyDescent="0.3">
      <c r="A45" s="176" t="s">
        <v>38</v>
      </c>
      <c r="B45" s="180">
        <v>420</v>
      </c>
      <c r="C45" s="5"/>
      <c r="D45" s="5"/>
      <c r="E45" s="5"/>
      <c r="F45" s="5"/>
      <c r="G45" s="6"/>
      <c r="H45" s="5"/>
      <c r="I45" s="5"/>
      <c r="J45" s="5"/>
      <c r="K45" s="5"/>
      <c r="L45" s="5"/>
    </row>
    <row r="46" spans="1:12" ht="15.75" thickBot="1" x14ac:dyDescent="0.3">
      <c r="A46" s="176" t="s">
        <v>39</v>
      </c>
      <c r="B46" s="180">
        <v>500</v>
      </c>
      <c r="C46" s="180" t="s">
        <v>17</v>
      </c>
      <c r="D46" s="5"/>
      <c r="E46" s="5"/>
      <c r="F46" s="5"/>
      <c r="G46" s="6"/>
      <c r="H46" s="288">
        <v>58474759.719999999</v>
      </c>
      <c r="I46" s="5"/>
      <c r="J46" s="5"/>
      <c r="K46" s="5"/>
      <c r="L46" s="5"/>
    </row>
    <row r="47" spans="1:12" ht="15.75" thickBot="1" x14ac:dyDescent="0.3">
      <c r="A47" s="176" t="s">
        <v>40</v>
      </c>
      <c r="B47" s="180">
        <v>600</v>
      </c>
      <c r="C47" s="180" t="s">
        <v>17</v>
      </c>
      <c r="D47" s="5"/>
      <c r="E47" s="5"/>
      <c r="F47" s="5"/>
      <c r="G47" s="6"/>
      <c r="H47" s="5"/>
      <c r="I47" s="5"/>
      <c r="J47" s="5"/>
      <c r="K47" s="5"/>
      <c r="L47" s="5"/>
    </row>
    <row r="48" spans="1:12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</row>
    <row r="49" spans="1:12" ht="15" customHeight="1" x14ac:dyDescent="0.25">
      <c r="A49" s="179"/>
      <c r="B49" s="179"/>
      <c r="C49" s="179"/>
      <c r="D49" s="179"/>
      <c r="E49" s="179"/>
      <c r="F49" s="179"/>
      <c r="G49" s="75"/>
      <c r="H49" s="75"/>
      <c r="I49" s="75"/>
      <c r="J49" s="81"/>
      <c r="K49" s="81"/>
      <c r="L49" s="80"/>
    </row>
    <row r="50" spans="1:12" ht="15.75" thickBot="1" x14ac:dyDescent="0.3">
      <c r="A50" s="244" t="s">
        <v>245</v>
      </c>
      <c r="B50" s="244"/>
      <c r="C50" s="244"/>
      <c r="D50" s="244"/>
      <c r="E50" s="244"/>
      <c r="F50" s="244"/>
      <c r="G50" s="75"/>
      <c r="H50" s="77"/>
      <c r="I50" s="75"/>
      <c r="J50" s="242" t="s">
        <v>268</v>
      </c>
      <c r="K50" s="242"/>
      <c r="L50" s="242"/>
    </row>
    <row r="51" spans="1:12" ht="15" customHeight="1" x14ac:dyDescent="0.25">
      <c r="A51" s="244"/>
      <c r="B51" s="244"/>
      <c r="C51" s="244"/>
      <c r="D51" s="244"/>
      <c r="E51" s="244"/>
      <c r="F51" s="244"/>
      <c r="G51" s="76"/>
      <c r="H51" s="181" t="s">
        <v>198</v>
      </c>
      <c r="I51" s="76"/>
      <c r="J51" s="243" t="s">
        <v>250</v>
      </c>
      <c r="K51" s="243"/>
      <c r="L51" s="243"/>
    </row>
    <row r="52" spans="1:12" ht="15" customHeight="1" x14ac:dyDescent="0.25">
      <c r="A52" s="79"/>
      <c r="B52" s="79"/>
      <c r="C52" s="79"/>
      <c r="D52" s="79"/>
      <c r="E52" s="79"/>
      <c r="F52" s="79"/>
      <c r="G52" s="76"/>
      <c r="H52" s="181"/>
      <c r="I52" s="76"/>
      <c r="J52" s="178"/>
      <c r="K52" s="178"/>
      <c r="L52" s="178"/>
    </row>
    <row r="53" spans="1:12" ht="17.25" customHeight="1" thickBot="1" x14ac:dyDescent="0.3">
      <c r="A53" s="244" t="s">
        <v>246</v>
      </c>
      <c r="B53" s="244"/>
      <c r="C53" s="244"/>
      <c r="D53" s="244"/>
      <c r="E53" s="244"/>
      <c r="F53" s="244"/>
      <c r="G53" s="76"/>
      <c r="H53" s="77"/>
      <c r="I53" s="75"/>
      <c r="J53" s="242"/>
      <c r="K53" s="242"/>
      <c r="L53" s="242"/>
    </row>
    <row r="54" spans="1:12" x14ac:dyDescent="0.25">
      <c r="A54" s="244"/>
      <c r="B54" s="244"/>
      <c r="C54" s="244"/>
      <c r="D54" s="244"/>
      <c r="E54" s="244"/>
      <c r="F54" s="244"/>
      <c r="G54" s="76"/>
      <c r="H54" s="181" t="s">
        <v>198</v>
      </c>
      <c r="I54" s="76"/>
      <c r="J54" s="243" t="s">
        <v>250</v>
      </c>
      <c r="K54" s="243"/>
      <c r="L54" s="243"/>
    </row>
    <row r="55" spans="1:12" x14ac:dyDescent="0.25">
      <c r="A55" s="179"/>
      <c r="B55" s="179"/>
      <c r="C55" s="179"/>
      <c r="D55" s="179"/>
      <c r="E55" s="179"/>
      <c r="F55" s="179"/>
      <c r="G55" s="179"/>
      <c r="H55" s="179"/>
      <c r="I55" s="179"/>
      <c r="J55" s="81"/>
      <c r="K55" s="81"/>
      <c r="L55" s="80"/>
    </row>
    <row r="56" spans="1:12" ht="15.75" customHeight="1" thickBot="1" x14ac:dyDescent="0.3">
      <c r="A56" s="244" t="s">
        <v>247</v>
      </c>
      <c r="B56" s="244"/>
      <c r="C56" s="244"/>
      <c r="D56" s="244"/>
      <c r="E56" s="244"/>
      <c r="F56" s="244"/>
      <c r="G56" s="76"/>
      <c r="H56" s="77"/>
      <c r="I56" s="75"/>
      <c r="J56" s="242"/>
      <c r="K56" s="242"/>
      <c r="L56" s="242"/>
    </row>
    <row r="57" spans="1:12" x14ac:dyDescent="0.25">
      <c r="A57" s="244"/>
      <c r="B57" s="244"/>
      <c r="C57" s="244"/>
      <c r="D57" s="244"/>
      <c r="E57" s="244"/>
      <c r="F57" s="244"/>
      <c r="G57" s="76"/>
      <c r="H57" s="181" t="s">
        <v>198</v>
      </c>
      <c r="I57" s="76"/>
      <c r="J57" s="243" t="s">
        <v>250</v>
      </c>
      <c r="K57" s="243"/>
      <c r="L57" s="243"/>
    </row>
    <row r="58" spans="1:12" x14ac:dyDescent="0.25">
      <c r="A58" s="179"/>
      <c r="B58" s="179"/>
      <c r="C58" s="179"/>
      <c r="D58" s="179"/>
      <c r="E58" s="76"/>
      <c r="F58" s="76"/>
      <c r="G58" s="76"/>
      <c r="H58" s="76"/>
      <c r="I58" s="76"/>
      <c r="J58" s="75"/>
      <c r="K58" s="81"/>
      <c r="L58" s="80"/>
    </row>
    <row r="59" spans="1:12" ht="15.75" thickBot="1" x14ac:dyDescent="0.3">
      <c r="A59" s="241" t="s">
        <v>248</v>
      </c>
      <c r="B59" s="241"/>
      <c r="C59" s="241"/>
      <c r="D59" s="179"/>
      <c r="E59" s="76"/>
      <c r="F59" s="76"/>
      <c r="G59" s="76"/>
      <c r="H59" s="77"/>
      <c r="I59" s="75"/>
      <c r="J59" s="242"/>
      <c r="K59" s="242"/>
      <c r="L59" s="242"/>
    </row>
    <row r="60" spans="1:12" x14ac:dyDescent="0.25">
      <c r="A60" s="241" t="s">
        <v>251</v>
      </c>
      <c r="B60" s="241"/>
      <c r="C60" s="179"/>
      <c r="D60" s="179"/>
      <c r="E60" s="181"/>
      <c r="F60" s="76"/>
      <c r="G60" s="76"/>
      <c r="H60" s="181" t="s">
        <v>198</v>
      </c>
      <c r="I60" s="76"/>
      <c r="J60" s="243" t="s">
        <v>250</v>
      </c>
      <c r="K60" s="243"/>
      <c r="L60" s="243"/>
    </row>
    <row r="61" spans="1:12" x14ac:dyDescent="0.25">
      <c r="J61" s="171"/>
      <c r="K61" s="171"/>
    </row>
  </sheetData>
  <mergeCells count="60">
    <mergeCell ref="A59:C59"/>
    <mergeCell ref="J59:L59"/>
    <mergeCell ref="A60:B60"/>
    <mergeCell ref="J60:L60"/>
    <mergeCell ref="A53:F54"/>
    <mergeCell ref="J53:L53"/>
    <mergeCell ref="J54:L54"/>
    <mergeCell ref="A56:F57"/>
    <mergeCell ref="J56:L56"/>
    <mergeCell ref="J57:L57"/>
    <mergeCell ref="A50:F51"/>
    <mergeCell ref="J50:L50"/>
    <mergeCell ref="J51:L51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L39:L40"/>
    <mergeCell ref="H21:H22"/>
    <mergeCell ref="I21:I22"/>
    <mergeCell ref="J21:J22"/>
    <mergeCell ref="K21:K22"/>
    <mergeCell ref="L21:L22"/>
    <mergeCell ref="H39:H40"/>
    <mergeCell ref="I39:I40"/>
    <mergeCell ref="J39:J40"/>
    <mergeCell ref="K39:K40"/>
    <mergeCell ref="G21:G22"/>
    <mergeCell ref="B39:B40"/>
    <mergeCell ref="C39:C40"/>
    <mergeCell ref="D39:D40"/>
    <mergeCell ref="E39:E40"/>
    <mergeCell ref="F39:F40"/>
    <mergeCell ref="G39:G40"/>
    <mergeCell ref="B21:B22"/>
    <mergeCell ref="C21:C22"/>
    <mergeCell ref="D21:D22"/>
    <mergeCell ref="E21:E22"/>
    <mergeCell ref="F21:F22"/>
    <mergeCell ref="A1:L1"/>
    <mergeCell ref="A2:L2"/>
    <mergeCell ref="A3:A6"/>
    <mergeCell ref="B3:B6"/>
    <mergeCell ref="C3:C6"/>
    <mergeCell ref="D3:L3"/>
    <mergeCell ref="D4:D6"/>
    <mergeCell ref="E4:L4"/>
    <mergeCell ref="E5:F5"/>
    <mergeCell ref="G5:G6"/>
    <mergeCell ref="H5:H6"/>
    <mergeCell ref="I5:I6"/>
    <mergeCell ref="J5:J6"/>
    <mergeCell ref="K5:L5"/>
  </mergeCells>
  <hyperlinks>
    <hyperlink ref="H5" r:id="rId1" display="consultantplus://offline/ref=12AFA0FB31F7E67D486F633458901AB955FBFAC802E23B78B779AB445D33BEA25DF152ACA25DtAo1H"/>
  </hyperlinks>
  <pageMargins left="0.23622047244094491" right="0.31496062992125984" top="0.55118110236220474" bottom="0.74803149606299213" header="0.31496062992125984" footer="0.31496062992125984"/>
  <pageSetup paperSize="9" scale="84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9"/>
  <sheetViews>
    <sheetView topLeftCell="A7" workbookViewId="0">
      <selection activeCell="G16" sqref="G16:G20"/>
    </sheetView>
  </sheetViews>
  <sheetFormatPr defaultRowHeight="15" x14ac:dyDescent="0.25"/>
  <cols>
    <col min="1" max="1" width="39.5703125" customWidth="1"/>
    <col min="4" max="12" width="12.7109375" customWidth="1"/>
  </cols>
  <sheetData>
    <row r="2" spans="1:12" x14ac:dyDescent="0.25">
      <c r="K2" s="16" t="s">
        <v>42</v>
      </c>
    </row>
    <row r="3" spans="1:12" x14ac:dyDescent="0.25">
      <c r="A3" s="17"/>
    </row>
    <row r="4" spans="1:12" x14ac:dyDescent="0.25">
      <c r="A4" s="253" t="s">
        <v>43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</row>
    <row r="5" spans="1:12" x14ac:dyDescent="0.25">
      <c r="A5" s="253" t="s">
        <v>44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</row>
    <row r="6" spans="1:12" ht="15.75" thickBot="1" x14ac:dyDescent="0.3">
      <c r="A6" s="260" t="s">
        <v>294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</row>
    <row r="7" spans="1:12" ht="31.5" customHeight="1" thickBot="1" x14ac:dyDescent="0.3">
      <c r="A7" s="245" t="s">
        <v>0</v>
      </c>
      <c r="B7" s="245" t="s">
        <v>1</v>
      </c>
      <c r="C7" s="245" t="s">
        <v>45</v>
      </c>
      <c r="D7" s="255" t="s">
        <v>46</v>
      </c>
      <c r="E7" s="256"/>
      <c r="F7" s="256"/>
      <c r="G7" s="256"/>
      <c r="H7" s="256"/>
      <c r="I7" s="256"/>
      <c r="J7" s="256"/>
      <c r="K7" s="256"/>
      <c r="L7" s="257"/>
    </row>
    <row r="8" spans="1:12" ht="15.75" thickBot="1" x14ac:dyDescent="0.3">
      <c r="A8" s="254"/>
      <c r="B8" s="254"/>
      <c r="C8" s="254"/>
      <c r="D8" s="261" t="s">
        <v>47</v>
      </c>
      <c r="E8" s="262"/>
      <c r="F8" s="263"/>
      <c r="G8" s="255" t="s">
        <v>5</v>
      </c>
      <c r="H8" s="256"/>
      <c r="I8" s="256"/>
      <c r="J8" s="256"/>
      <c r="K8" s="256"/>
      <c r="L8" s="257"/>
    </row>
    <row r="9" spans="1:12" ht="156.75" customHeight="1" thickBot="1" x14ac:dyDescent="0.3">
      <c r="A9" s="254"/>
      <c r="B9" s="254"/>
      <c r="C9" s="254"/>
      <c r="D9" s="264"/>
      <c r="E9" s="265"/>
      <c r="F9" s="266"/>
      <c r="G9" s="267" t="s">
        <v>48</v>
      </c>
      <c r="H9" s="268"/>
      <c r="I9" s="269"/>
      <c r="J9" s="267" t="s">
        <v>49</v>
      </c>
      <c r="K9" s="268"/>
      <c r="L9" s="269"/>
    </row>
    <row r="10" spans="1:12" ht="68.25" customHeight="1" thickBot="1" x14ac:dyDescent="0.3">
      <c r="A10" s="246"/>
      <c r="B10" s="246"/>
      <c r="C10" s="246"/>
      <c r="D10" s="120" t="s">
        <v>295</v>
      </c>
      <c r="E10" s="120" t="s">
        <v>296</v>
      </c>
      <c r="F10" s="120" t="s">
        <v>297</v>
      </c>
      <c r="G10" s="198" t="s">
        <v>295</v>
      </c>
      <c r="H10" s="198" t="s">
        <v>296</v>
      </c>
      <c r="I10" s="198" t="s">
        <v>297</v>
      </c>
      <c r="J10" s="198" t="s">
        <v>295</v>
      </c>
      <c r="K10" s="198" t="s">
        <v>296</v>
      </c>
      <c r="L10" s="198" t="s">
        <v>297</v>
      </c>
    </row>
    <row r="11" spans="1:12" ht="15.75" thickBot="1" x14ac:dyDescent="0.3">
      <c r="A11" s="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</row>
    <row r="12" spans="1:12" ht="26.25" thickBot="1" x14ac:dyDescent="0.3">
      <c r="A12" s="4" t="s">
        <v>50</v>
      </c>
      <c r="B12" s="2">
        <v>1</v>
      </c>
      <c r="C12" s="2" t="s">
        <v>17</v>
      </c>
      <c r="D12" s="151">
        <f t="shared" ref="D12:I12" si="0">D15</f>
        <v>59239759.719999999</v>
      </c>
      <c r="E12" s="151">
        <f t="shared" si="0"/>
        <v>50000</v>
      </c>
      <c r="F12" s="151">
        <f t="shared" si="0"/>
        <v>50000</v>
      </c>
      <c r="G12" s="151">
        <f t="shared" si="0"/>
        <v>59239759.719999999</v>
      </c>
      <c r="H12" s="151">
        <f t="shared" si="0"/>
        <v>50000</v>
      </c>
      <c r="I12" s="151">
        <f t="shared" si="0"/>
        <v>50000</v>
      </c>
      <c r="J12" s="5"/>
      <c r="K12" s="5"/>
      <c r="L12" s="5"/>
    </row>
    <row r="13" spans="1:12" ht="39" thickBot="1" x14ac:dyDescent="0.3">
      <c r="A13" s="4" t="s">
        <v>51</v>
      </c>
      <c r="B13" s="2">
        <v>1001</v>
      </c>
      <c r="C13" s="2" t="s">
        <v>17</v>
      </c>
      <c r="D13" s="41"/>
      <c r="E13" s="41"/>
      <c r="F13" s="41"/>
      <c r="G13" s="41"/>
      <c r="H13" s="41"/>
      <c r="I13" s="41"/>
      <c r="J13" s="5"/>
      <c r="K13" s="5"/>
      <c r="L13" s="5"/>
    </row>
    <row r="14" spans="1:12" ht="16.5" thickBot="1" x14ac:dyDescent="0.3">
      <c r="A14" s="4"/>
      <c r="B14" s="5"/>
      <c r="C14" s="5"/>
      <c r="D14" s="41"/>
      <c r="E14" s="41"/>
      <c r="F14" s="41"/>
      <c r="G14" s="41"/>
      <c r="H14" s="41"/>
      <c r="I14" s="41"/>
      <c r="J14" s="5"/>
      <c r="K14" s="5"/>
      <c r="L14" s="5"/>
    </row>
    <row r="15" spans="1:12" ht="26.25" thickBot="1" x14ac:dyDescent="0.3">
      <c r="A15" s="4" t="s">
        <v>52</v>
      </c>
      <c r="B15" s="2">
        <v>2001</v>
      </c>
      <c r="C15" s="5"/>
      <c r="D15" s="151">
        <f>D16+D17+D18+D19+D20+D21</f>
        <v>59239759.719999999</v>
      </c>
      <c r="E15" s="152">
        <f t="shared" ref="E15:F15" si="1">E16+E17+E18+E19+E20+E21</f>
        <v>50000</v>
      </c>
      <c r="F15" s="152">
        <f t="shared" si="1"/>
        <v>50000</v>
      </c>
      <c r="G15" s="151">
        <f>G16+G17+G18+G19+G20+G21</f>
        <v>59239759.719999999</v>
      </c>
      <c r="H15" s="152">
        <f t="shared" ref="H15" si="2">H16+H17+H18+H19+H20+H21</f>
        <v>50000</v>
      </c>
      <c r="I15" s="152">
        <f t="shared" ref="I15" si="3">I16+I17+I18+I19+I20+I21</f>
        <v>50000</v>
      </c>
      <c r="J15" s="5"/>
      <c r="K15" s="5"/>
      <c r="L15" s="5"/>
    </row>
    <row r="16" spans="1:12" ht="16.5" thickBot="1" x14ac:dyDescent="0.3">
      <c r="A16" s="122"/>
      <c r="B16" s="124">
        <v>221</v>
      </c>
      <c r="C16" s="5"/>
      <c r="D16" s="151">
        <v>20000</v>
      </c>
      <c r="E16" s="151"/>
      <c r="F16" s="151"/>
      <c r="G16" s="151">
        <v>20000</v>
      </c>
      <c r="H16" s="151"/>
      <c r="I16" s="151"/>
      <c r="J16" s="5"/>
      <c r="K16" s="5"/>
      <c r="L16" s="5"/>
    </row>
    <row r="17" spans="1:12" ht="16.5" thickBot="1" x14ac:dyDescent="0.3">
      <c r="A17" s="122"/>
      <c r="B17" s="124">
        <v>223</v>
      </c>
      <c r="C17" s="5"/>
      <c r="D17" s="151">
        <v>665000</v>
      </c>
      <c r="E17" s="151"/>
      <c r="F17" s="151"/>
      <c r="G17" s="151">
        <v>665000</v>
      </c>
      <c r="H17" s="151"/>
      <c r="I17" s="151"/>
      <c r="J17" s="5"/>
      <c r="K17" s="5"/>
      <c r="L17" s="5"/>
    </row>
    <row r="18" spans="1:12" ht="16.5" thickBot="1" x14ac:dyDescent="0.3">
      <c r="A18" s="122"/>
      <c r="B18" s="124">
        <v>225</v>
      </c>
      <c r="C18" s="5"/>
      <c r="D18" s="151">
        <v>58489759.719999999</v>
      </c>
      <c r="E18" s="151"/>
      <c r="F18" s="151"/>
      <c r="G18" s="151">
        <v>58489759.719999999</v>
      </c>
      <c r="H18" s="151"/>
      <c r="I18" s="151"/>
      <c r="J18" s="5"/>
      <c r="K18" s="5"/>
      <c r="L18" s="5"/>
    </row>
    <row r="19" spans="1:12" ht="16.5" thickBot="1" x14ac:dyDescent="0.3">
      <c r="A19" s="122"/>
      <c r="B19" s="124">
        <v>226</v>
      </c>
      <c r="C19" s="5"/>
      <c r="D19" s="151">
        <v>15000</v>
      </c>
      <c r="E19" s="151"/>
      <c r="F19" s="151"/>
      <c r="G19" s="151">
        <v>15000</v>
      </c>
      <c r="H19" s="151"/>
      <c r="I19" s="151"/>
      <c r="J19" s="5"/>
      <c r="K19" s="5"/>
      <c r="L19" s="5"/>
    </row>
    <row r="20" spans="1:12" ht="16.5" thickBot="1" x14ac:dyDescent="0.3">
      <c r="A20" s="122"/>
      <c r="B20" s="124">
        <v>310</v>
      </c>
      <c r="C20" s="5"/>
      <c r="D20" s="151">
        <v>0</v>
      </c>
      <c r="E20" s="151"/>
      <c r="F20" s="151"/>
      <c r="G20" s="151">
        <v>0</v>
      </c>
      <c r="H20" s="151"/>
      <c r="I20" s="151"/>
      <c r="J20" s="5"/>
      <c r="K20" s="5"/>
      <c r="L20" s="5"/>
    </row>
    <row r="21" spans="1:12" ht="16.5" thickBot="1" x14ac:dyDescent="0.3">
      <c r="A21" s="122"/>
      <c r="B21" s="124">
        <v>340</v>
      </c>
      <c r="C21" s="5"/>
      <c r="D21" s="151">
        <v>50000</v>
      </c>
      <c r="E21" s="151">
        <v>50000</v>
      </c>
      <c r="F21" s="151">
        <v>50000</v>
      </c>
      <c r="G21" s="151">
        <v>50000</v>
      </c>
      <c r="H21" s="151">
        <v>50000</v>
      </c>
      <c r="I21" s="151">
        <v>50000</v>
      </c>
      <c r="J21" s="5"/>
      <c r="K21" s="5"/>
      <c r="L21" s="5"/>
    </row>
    <row r="22" spans="1:12" ht="15.75" thickBot="1" x14ac:dyDescent="0.3">
      <c r="A22" s="122"/>
      <c r="B22" s="123"/>
      <c r="C22" s="5"/>
      <c r="D22" s="104"/>
      <c r="E22" s="5"/>
      <c r="F22" s="5"/>
      <c r="G22" s="104"/>
      <c r="H22" s="5"/>
      <c r="I22" s="5"/>
      <c r="J22" s="5"/>
      <c r="K22" s="5"/>
      <c r="L22" s="5"/>
    </row>
    <row r="23" spans="1:12" ht="15.75" thickBot="1" x14ac:dyDescent="0.3">
      <c r="A23" s="122"/>
      <c r="B23" s="123"/>
      <c r="C23" s="5"/>
      <c r="D23" s="104"/>
      <c r="E23" s="5"/>
      <c r="F23" s="5"/>
      <c r="G23" s="104"/>
      <c r="H23" s="5"/>
      <c r="I23" s="5"/>
      <c r="J23" s="5"/>
      <c r="K23" s="5"/>
      <c r="L23" s="5"/>
    </row>
    <row r="24" spans="1:12" ht="15.75" thickBot="1" x14ac:dyDescent="0.3">
      <c r="A24" s="122"/>
      <c r="B24" s="123"/>
      <c r="C24" s="5"/>
      <c r="D24" s="104"/>
      <c r="E24" s="5"/>
      <c r="F24" s="5"/>
      <c r="G24" s="104"/>
      <c r="H24" s="5"/>
      <c r="I24" s="5"/>
      <c r="J24" s="5"/>
      <c r="K24" s="5"/>
      <c r="L24" s="5"/>
    </row>
    <row r="25" spans="1:12" ht="15.75" thickBot="1" x14ac:dyDescent="0.3">
      <c r="A25" s="122"/>
      <c r="B25" s="123"/>
      <c r="C25" s="5"/>
      <c r="D25" s="104"/>
      <c r="E25" s="5"/>
      <c r="F25" s="5"/>
      <c r="G25" s="104"/>
      <c r="H25" s="5"/>
      <c r="I25" s="5"/>
      <c r="J25" s="5"/>
      <c r="K25" s="5"/>
      <c r="L25" s="5"/>
    </row>
    <row r="26" spans="1:12" ht="15.75" thickBot="1" x14ac:dyDescent="0.3">
      <c r="A26" s="122"/>
      <c r="B26" s="123"/>
      <c r="C26" s="5"/>
      <c r="D26" s="104"/>
      <c r="E26" s="5"/>
      <c r="F26" s="5"/>
      <c r="G26" s="104"/>
      <c r="H26" s="5"/>
      <c r="I26" s="5"/>
      <c r="J26" s="5"/>
      <c r="K26" s="5"/>
      <c r="L26" s="5"/>
    </row>
    <row r="27" spans="1:12" ht="15.75" thickBot="1" x14ac:dyDescent="0.3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15"/>
    </row>
    <row r="29" spans="1:12" ht="15.75" thickBot="1" x14ac:dyDescent="0.3">
      <c r="A29" s="244" t="s">
        <v>245</v>
      </c>
      <c r="B29" s="244"/>
      <c r="C29" s="244"/>
      <c r="D29" s="244"/>
      <c r="E29" s="244"/>
      <c r="F29" s="244"/>
      <c r="G29" s="75"/>
      <c r="H29" s="77"/>
      <c r="I29" s="75"/>
      <c r="J29" s="242" t="s">
        <v>268</v>
      </c>
      <c r="K29" s="242"/>
      <c r="L29" s="242"/>
    </row>
    <row r="30" spans="1:12" x14ac:dyDescent="0.25">
      <c r="A30" s="244"/>
      <c r="B30" s="244"/>
      <c r="C30" s="244"/>
      <c r="D30" s="244"/>
      <c r="E30" s="244"/>
      <c r="F30" s="244"/>
      <c r="G30" s="76"/>
      <c r="H30" s="78" t="s">
        <v>198</v>
      </c>
      <c r="I30" s="76"/>
      <c r="J30" s="243" t="s">
        <v>250</v>
      </c>
      <c r="K30" s="243"/>
      <c r="L30" s="243"/>
    </row>
    <row r="31" spans="1:12" x14ac:dyDescent="0.25">
      <c r="A31" s="79"/>
      <c r="B31" s="79"/>
      <c r="C31" s="79"/>
      <c r="D31" s="79"/>
      <c r="E31" s="79"/>
      <c r="F31" s="79"/>
      <c r="G31" s="76"/>
      <c r="H31" s="78"/>
      <c r="I31" s="76"/>
      <c r="J31" s="83"/>
      <c r="K31" s="83"/>
      <c r="L31" s="83"/>
    </row>
    <row r="32" spans="1:12" ht="15.75" thickBot="1" x14ac:dyDescent="0.3">
      <c r="A32" s="244" t="s">
        <v>246</v>
      </c>
      <c r="B32" s="244"/>
      <c r="C32" s="244"/>
      <c r="D32" s="244"/>
      <c r="E32" s="244"/>
      <c r="F32" s="244"/>
      <c r="G32" s="76"/>
      <c r="H32" s="77"/>
      <c r="I32" s="75"/>
      <c r="J32" s="242"/>
      <c r="K32" s="242"/>
      <c r="L32" s="242"/>
    </row>
    <row r="33" spans="1:12" x14ac:dyDescent="0.25">
      <c r="A33" s="244"/>
      <c r="B33" s="244"/>
      <c r="C33" s="244"/>
      <c r="D33" s="244"/>
      <c r="E33" s="244"/>
      <c r="F33" s="244"/>
      <c r="G33" s="76"/>
      <c r="H33" s="78" t="s">
        <v>198</v>
      </c>
      <c r="I33" s="76"/>
      <c r="J33" s="243" t="s">
        <v>250</v>
      </c>
      <c r="K33" s="243"/>
      <c r="L33" s="243"/>
    </row>
    <row r="34" spans="1:12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1"/>
      <c r="K34" s="81"/>
      <c r="L34" s="80"/>
    </row>
    <row r="35" spans="1:12" ht="15.75" thickBot="1" x14ac:dyDescent="0.3">
      <c r="A35" s="244" t="s">
        <v>247</v>
      </c>
      <c r="B35" s="244"/>
      <c r="C35" s="244"/>
      <c r="D35" s="244"/>
      <c r="E35" s="244"/>
      <c r="F35" s="244"/>
      <c r="G35" s="76"/>
      <c r="H35" s="77"/>
      <c r="I35" s="75"/>
      <c r="J35" s="242"/>
      <c r="K35" s="242"/>
      <c r="L35" s="242"/>
    </row>
    <row r="36" spans="1:12" x14ac:dyDescent="0.25">
      <c r="A36" s="244"/>
      <c r="B36" s="244"/>
      <c r="C36" s="244"/>
      <c r="D36" s="244"/>
      <c r="E36" s="244"/>
      <c r="F36" s="244"/>
      <c r="G36" s="76"/>
      <c r="H36" s="78" t="s">
        <v>198</v>
      </c>
      <c r="I36" s="76"/>
      <c r="J36" s="243" t="s">
        <v>250</v>
      </c>
      <c r="K36" s="243"/>
      <c r="L36" s="243"/>
    </row>
    <row r="37" spans="1:12" x14ac:dyDescent="0.25">
      <c r="A37" s="82"/>
      <c r="B37" s="82"/>
      <c r="C37" s="82"/>
      <c r="D37" s="82"/>
      <c r="E37" s="76"/>
      <c r="F37" s="76"/>
      <c r="G37" s="76"/>
      <c r="H37" s="76"/>
      <c r="I37" s="76"/>
      <c r="J37" s="75"/>
      <c r="K37" s="81"/>
      <c r="L37" s="80"/>
    </row>
    <row r="38" spans="1:12" ht="15.75" thickBot="1" x14ac:dyDescent="0.3">
      <c r="A38" s="241" t="s">
        <v>248</v>
      </c>
      <c r="B38" s="241"/>
      <c r="C38" s="241"/>
      <c r="D38" s="82"/>
      <c r="E38" s="76"/>
      <c r="F38" s="76"/>
      <c r="G38" s="76"/>
      <c r="H38" s="77"/>
      <c r="I38" s="75"/>
      <c r="J38" s="242"/>
      <c r="K38" s="242"/>
      <c r="L38" s="242"/>
    </row>
    <row r="39" spans="1:12" x14ac:dyDescent="0.25">
      <c r="A39" s="241" t="s">
        <v>251</v>
      </c>
      <c r="B39" s="241"/>
      <c r="C39" s="82"/>
      <c r="D39" s="82"/>
      <c r="E39" s="78"/>
      <c r="F39" s="76"/>
      <c r="G39" s="76"/>
      <c r="H39" s="78" t="s">
        <v>198</v>
      </c>
      <c r="I39" s="76"/>
      <c r="J39" s="243" t="s">
        <v>250</v>
      </c>
      <c r="K39" s="243"/>
      <c r="L39" s="243"/>
    </row>
  </sheetData>
  <mergeCells count="24">
    <mergeCell ref="A39:B39"/>
    <mergeCell ref="J39:L39"/>
    <mergeCell ref="A35:F36"/>
    <mergeCell ref="J35:L35"/>
    <mergeCell ref="J36:L36"/>
    <mergeCell ref="A38:C38"/>
    <mergeCell ref="J38:L38"/>
    <mergeCell ref="A29:F30"/>
    <mergeCell ref="J29:L29"/>
    <mergeCell ref="J30:L30"/>
    <mergeCell ref="A32:F33"/>
    <mergeCell ref="J32:L32"/>
    <mergeCell ref="J33:L33"/>
    <mergeCell ref="A4:L4"/>
    <mergeCell ref="A5:L5"/>
    <mergeCell ref="A6:L6"/>
    <mergeCell ref="A7:A10"/>
    <mergeCell ref="B7:B10"/>
    <mergeCell ref="C7:C10"/>
    <mergeCell ref="D7:L7"/>
    <mergeCell ref="D8:F9"/>
    <mergeCell ref="G8:L8"/>
    <mergeCell ref="G9:I9"/>
    <mergeCell ref="J9:L9"/>
  </mergeCells>
  <hyperlinks>
    <hyperlink ref="G9" r:id="rId1" display="consultantplus://offline/ref=0794E895CA82F16FE72539EC8F292FDDAD10E99745030F853CB2DC0267uAo2H"/>
    <hyperlink ref="J9" r:id="rId2" display="consultantplus://offline/ref=0794E895CA82F16FE72539EC8F292FDDAD10E99042050F853CB2DC0267uAo2H"/>
  </hyperlinks>
  <pageMargins left="0.3" right="0.25" top="0.75" bottom="0.75" header="0.3" footer="0.3"/>
  <pageSetup paperSize="9" scale="58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6" workbookViewId="0">
      <selection activeCell="K18" sqref="K18"/>
    </sheetView>
  </sheetViews>
  <sheetFormatPr defaultRowHeight="15" x14ac:dyDescent="0.25"/>
  <cols>
    <col min="1" max="1" width="40.7109375" customWidth="1"/>
    <col min="2" max="3" width="9.140625" customWidth="1"/>
    <col min="4" max="4" width="5.85546875" customWidth="1"/>
    <col min="6" max="6" width="12.42578125" customWidth="1"/>
  </cols>
  <sheetData>
    <row r="1" spans="1:6" x14ac:dyDescent="0.25">
      <c r="A1" s="276" t="s">
        <v>53</v>
      </c>
      <c r="B1" s="276"/>
      <c r="C1" s="276"/>
      <c r="D1" s="276"/>
      <c r="E1" s="276"/>
      <c r="F1" s="276"/>
    </row>
    <row r="2" spans="1:6" x14ac:dyDescent="0.25">
      <c r="A2" s="253" t="s">
        <v>54</v>
      </c>
      <c r="B2" s="253"/>
      <c r="C2" s="253"/>
      <c r="D2" s="253"/>
      <c r="E2" s="253"/>
      <c r="F2" s="253"/>
    </row>
    <row r="3" spans="1:6" ht="3.75" hidden="1" customHeight="1" x14ac:dyDescent="0.25">
      <c r="A3" s="253"/>
      <c r="B3" s="253"/>
      <c r="C3" s="253"/>
      <c r="D3" s="253"/>
      <c r="E3" s="253"/>
      <c r="F3" s="253"/>
    </row>
    <row r="4" spans="1:6" x14ac:dyDescent="0.25">
      <c r="A4" s="253" t="s">
        <v>55</v>
      </c>
      <c r="B4" s="253"/>
      <c r="C4" s="253"/>
      <c r="D4" s="253"/>
      <c r="E4" s="253"/>
      <c r="F4" s="253"/>
    </row>
    <row r="5" spans="1:6" x14ac:dyDescent="0.25">
      <c r="A5" s="253" t="s">
        <v>278</v>
      </c>
      <c r="B5" s="253"/>
      <c r="C5" s="253"/>
      <c r="D5" s="253"/>
      <c r="E5" s="253"/>
      <c r="F5" s="253"/>
    </row>
    <row r="6" spans="1:6" x14ac:dyDescent="0.25">
      <c r="A6" s="253" t="s">
        <v>56</v>
      </c>
      <c r="B6" s="253"/>
      <c r="C6" s="253"/>
      <c r="D6" s="253"/>
      <c r="E6" s="253"/>
      <c r="F6" s="253"/>
    </row>
    <row r="7" spans="1:6" ht="9.75" customHeight="1" thickBot="1" x14ac:dyDescent="0.3">
      <c r="A7" s="17"/>
    </row>
    <row r="8" spans="1:6" ht="64.5" customHeight="1" thickBot="1" x14ac:dyDescent="0.3">
      <c r="A8" s="255" t="s">
        <v>0</v>
      </c>
      <c r="B8" s="256"/>
      <c r="C8" s="256"/>
      <c r="D8" s="257"/>
      <c r="E8" s="98" t="s">
        <v>1</v>
      </c>
      <c r="F8" s="98" t="s">
        <v>57</v>
      </c>
    </row>
    <row r="9" spans="1:6" ht="15.75" thickBot="1" x14ac:dyDescent="0.3">
      <c r="A9" s="255">
        <v>1</v>
      </c>
      <c r="B9" s="256"/>
      <c r="C9" s="256"/>
      <c r="D9" s="257"/>
      <c r="E9" s="99">
        <v>2</v>
      </c>
      <c r="F9" s="99">
        <v>3</v>
      </c>
    </row>
    <row r="10" spans="1:6" ht="15.75" thickBot="1" x14ac:dyDescent="0.3">
      <c r="A10" s="273" t="s">
        <v>39</v>
      </c>
      <c r="B10" s="274"/>
      <c r="C10" s="274"/>
      <c r="D10" s="275"/>
      <c r="E10" s="99">
        <v>10</v>
      </c>
      <c r="F10" s="5"/>
    </row>
    <row r="11" spans="1:6" ht="15.75" thickBot="1" x14ac:dyDescent="0.3">
      <c r="A11" s="273" t="s">
        <v>40</v>
      </c>
      <c r="B11" s="274"/>
      <c r="C11" s="274"/>
      <c r="D11" s="275"/>
      <c r="E11" s="99">
        <v>20</v>
      </c>
      <c r="F11" s="5"/>
    </row>
    <row r="12" spans="1:6" ht="15.75" thickBot="1" x14ac:dyDescent="0.3">
      <c r="A12" s="273" t="s">
        <v>58</v>
      </c>
      <c r="B12" s="274"/>
      <c r="C12" s="274"/>
      <c r="D12" s="275"/>
      <c r="E12" s="99">
        <v>30</v>
      </c>
      <c r="F12" s="5"/>
    </row>
    <row r="13" spans="1:6" ht="15.75" thickBot="1" x14ac:dyDescent="0.3">
      <c r="A13" s="273"/>
      <c r="B13" s="274"/>
      <c r="C13" s="274"/>
      <c r="D13" s="275"/>
      <c r="E13" s="5"/>
      <c r="F13" s="5"/>
    </row>
    <row r="14" spans="1:6" ht="15.75" thickBot="1" x14ac:dyDescent="0.3">
      <c r="A14" s="273" t="s">
        <v>59</v>
      </c>
      <c r="B14" s="274"/>
      <c r="C14" s="274"/>
      <c r="D14" s="275"/>
      <c r="E14" s="99">
        <v>40</v>
      </c>
      <c r="F14" s="5"/>
    </row>
    <row r="15" spans="1:6" ht="15.75" thickBot="1" x14ac:dyDescent="0.3">
      <c r="A15" s="255"/>
      <c r="B15" s="256"/>
      <c r="C15" s="256"/>
      <c r="D15" s="257"/>
      <c r="E15" s="5"/>
      <c r="F15" s="5"/>
    </row>
    <row r="16" spans="1:6" x14ac:dyDescent="0.25">
      <c r="A16" s="17"/>
    </row>
    <row r="17" spans="1:9" x14ac:dyDescent="0.25">
      <c r="A17" s="276" t="s">
        <v>60</v>
      </c>
      <c r="B17" s="276"/>
      <c r="C17" s="276"/>
      <c r="D17" s="276"/>
      <c r="E17" s="276"/>
      <c r="F17" s="276"/>
    </row>
    <row r="18" spans="1:9" x14ac:dyDescent="0.25">
      <c r="A18" s="253" t="s">
        <v>61</v>
      </c>
      <c r="B18" s="253"/>
      <c r="C18" s="253"/>
      <c r="D18" s="253"/>
      <c r="E18" s="253"/>
      <c r="F18" s="253"/>
    </row>
    <row r="19" spans="1:9" ht="12.75" customHeight="1" thickBot="1" x14ac:dyDescent="0.3">
      <c r="A19" s="17"/>
    </row>
    <row r="20" spans="1:9" ht="32.25" customHeight="1" thickBot="1" x14ac:dyDescent="0.3">
      <c r="A20" s="255" t="s">
        <v>0</v>
      </c>
      <c r="B20" s="256"/>
      <c r="C20" s="256"/>
      <c r="D20" s="257"/>
      <c r="E20" s="98" t="s">
        <v>1</v>
      </c>
      <c r="F20" s="98" t="s">
        <v>62</v>
      </c>
    </row>
    <row r="21" spans="1:9" ht="15.75" thickBot="1" x14ac:dyDescent="0.3">
      <c r="A21" s="255">
        <v>1</v>
      </c>
      <c r="B21" s="256"/>
      <c r="C21" s="256"/>
      <c r="D21" s="257"/>
      <c r="E21" s="99">
        <v>2</v>
      </c>
      <c r="F21" s="99">
        <v>3</v>
      </c>
    </row>
    <row r="22" spans="1:9" ht="15.75" thickBot="1" x14ac:dyDescent="0.3">
      <c r="A22" s="273" t="s">
        <v>63</v>
      </c>
      <c r="B22" s="274"/>
      <c r="C22" s="274"/>
      <c r="D22" s="275"/>
      <c r="E22" s="99">
        <v>10</v>
      </c>
      <c r="F22" s="5"/>
    </row>
    <row r="23" spans="1:9" ht="48.75" customHeight="1" thickBot="1" x14ac:dyDescent="0.3">
      <c r="A23" s="271" t="s">
        <v>64</v>
      </c>
      <c r="B23" s="272"/>
      <c r="C23" s="272"/>
      <c r="D23" s="272"/>
      <c r="E23" s="20">
        <v>20</v>
      </c>
      <c r="F23" s="5"/>
    </row>
    <row r="24" spans="1:9" ht="18.75" customHeight="1" thickBot="1" x14ac:dyDescent="0.3">
      <c r="A24" s="273" t="s">
        <v>65</v>
      </c>
      <c r="B24" s="274"/>
      <c r="C24" s="274"/>
      <c r="D24" s="275"/>
      <c r="E24" s="99">
        <v>30</v>
      </c>
      <c r="F24" s="5"/>
    </row>
    <row r="26" spans="1:9" ht="54.75" customHeight="1" thickBot="1" x14ac:dyDescent="0.3">
      <c r="A26" s="100" t="s">
        <v>245</v>
      </c>
      <c r="B26" s="77"/>
      <c r="C26" s="100"/>
      <c r="D26" s="242" t="s">
        <v>268</v>
      </c>
      <c r="E26" s="242"/>
      <c r="F26" s="242"/>
      <c r="G26" s="270"/>
      <c r="H26" s="270"/>
      <c r="I26" s="270"/>
    </row>
    <row r="27" spans="1:9" ht="13.5" customHeight="1" x14ac:dyDescent="0.25">
      <c r="A27" s="100"/>
      <c r="B27" s="78" t="s">
        <v>198</v>
      </c>
      <c r="C27" s="100"/>
      <c r="D27" s="243" t="s">
        <v>250</v>
      </c>
      <c r="E27" s="243"/>
      <c r="F27" s="243"/>
      <c r="G27" s="277"/>
      <c r="H27" s="277"/>
      <c r="I27" s="277"/>
    </row>
    <row r="28" spans="1:9" ht="9.75" customHeight="1" x14ac:dyDescent="0.25">
      <c r="A28" s="79"/>
      <c r="B28" s="78"/>
      <c r="C28" s="79"/>
      <c r="D28" s="97"/>
      <c r="E28" s="97"/>
      <c r="F28" s="97"/>
      <c r="G28" s="78"/>
      <c r="H28" s="78"/>
      <c r="I28" s="78"/>
    </row>
    <row r="29" spans="1:9" ht="54" customHeight="1" thickBot="1" x14ac:dyDescent="0.3">
      <c r="A29" s="100" t="s">
        <v>246</v>
      </c>
      <c r="B29" s="77"/>
      <c r="C29" s="100"/>
      <c r="D29" s="242"/>
      <c r="E29" s="242"/>
      <c r="F29" s="242"/>
      <c r="G29" s="270"/>
      <c r="H29" s="270"/>
      <c r="I29" s="270"/>
    </row>
    <row r="30" spans="1:9" x14ac:dyDescent="0.25">
      <c r="A30" s="100"/>
      <c r="B30" s="78" t="s">
        <v>198</v>
      </c>
      <c r="C30" s="100"/>
      <c r="D30" s="243" t="s">
        <v>250</v>
      </c>
      <c r="E30" s="243"/>
      <c r="F30" s="243"/>
      <c r="G30" s="277"/>
      <c r="H30" s="277"/>
      <c r="I30" s="277"/>
    </row>
    <row r="31" spans="1:9" ht="8.25" customHeight="1" x14ac:dyDescent="0.25">
      <c r="A31" s="96"/>
      <c r="B31" s="96"/>
      <c r="C31" s="96"/>
      <c r="D31" s="81"/>
      <c r="E31" s="81"/>
      <c r="F31" s="80"/>
      <c r="G31" s="75"/>
      <c r="H31" s="75"/>
      <c r="I31" s="101"/>
    </row>
    <row r="32" spans="1:9" ht="30.75" customHeight="1" thickBot="1" x14ac:dyDescent="0.3">
      <c r="A32" s="100" t="s">
        <v>247</v>
      </c>
      <c r="B32" s="77"/>
      <c r="C32" s="100"/>
      <c r="D32" s="242"/>
      <c r="E32" s="242"/>
      <c r="F32" s="242"/>
      <c r="G32" s="270"/>
      <c r="H32" s="270"/>
      <c r="I32" s="270"/>
    </row>
    <row r="33" spans="1:9" x14ac:dyDescent="0.25">
      <c r="A33" s="100"/>
      <c r="B33" s="78" t="s">
        <v>198</v>
      </c>
      <c r="C33" s="100"/>
      <c r="D33" s="243" t="s">
        <v>250</v>
      </c>
      <c r="E33" s="243"/>
      <c r="F33" s="243"/>
      <c r="G33" s="277"/>
      <c r="H33" s="277"/>
      <c r="I33" s="277"/>
    </row>
    <row r="34" spans="1:9" x14ac:dyDescent="0.25">
      <c r="A34" s="96"/>
      <c r="B34" s="96"/>
      <c r="C34" s="96"/>
      <c r="D34" s="75"/>
      <c r="E34" s="81"/>
      <c r="F34" s="80"/>
      <c r="G34" s="75"/>
      <c r="H34" s="75"/>
      <c r="I34" s="101"/>
    </row>
    <row r="35" spans="1:9" ht="15.75" thickBot="1" x14ac:dyDescent="0.3">
      <c r="A35" s="96" t="s">
        <v>248</v>
      </c>
      <c r="B35" s="103"/>
      <c r="C35" s="96"/>
      <c r="D35" s="242"/>
      <c r="E35" s="242"/>
      <c r="F35" s="242"/>
      <c r="G35" s="270"/>
      <c r="H35" s="270"/>
      <c r="I35" s="270"/>
    </row>
    <row r="36" spans="1:9" x14ac:dyDescent="0.25">
      <c r="A36" s="102" t="s">
        <v>251</v>
      </c>
      <c r="B36" s="78" t="s">
        <v>198</v>
      </c>
      <c r="C36" s="96"/>
      <c r="D36" s="243" t="s">
        <v>250</v>
      </c>
      <c r="E36" s="243"/>
      <c r="F36" s="243"/>
      <c r="G36" s="277"/>
      <c r="H36" s="277"/>
      <c r="I36" s="277"/>
    </row>
  </sheetData>
  <mergeCells count="36">
    <mergeCell ref="G36:I36"/>
    <mergeCell ref="D26:F26"/>
    <mergeCell ref="D27:F27"/>
    <mergeCell ref="D29:F29"/>
    <mergeCell ref="D30:F30"/>
    <mergeCell ref="D32:F32"/>
    <mergeCell ref="D33:F33"/>
    <mergeCell ref="D35:F35"/>
    <mergeCell ref="D36:F36"/>
    <mergeCell ref="G32:I32"/>
    <mergeCell ref="G33:I33"/>
    <mergeCell ref="G35:I35"/>
    <mergeCell ref="G27:I27"/>
    <mergeCell ref="G29:I29"/>
    <mergeCell ref="G30:I30"/>
    <mergeCell ref="A1:F1"/>
    <mergeCell ref="A17:F17"/>
    <mergeCell ref="A18:F18"/>
    <mergeCell ref="A20:D20"/>
    <mergeCell ref="A21:D21"/>
    <mergeCell ref="A9:D9"/>
    <mergeCell ref="A10:D10"/>
    <mergeCell ref="A11:D11"/>
    <mergeCell ref="A12:D12"/>
    <mergeCell ref="A13:D13"/>
    <mergeCell ref="A14:D14"/>
    <mergeCell ref="A15:D15"/>
    <mergeCell ref="A8:D8"/>
    <mergeCell ref="A2:F3"/>
    <mergeCell ref="A4:F4"/>
    <mergeCell ref="A5:F5"/>
    <mergeCell ref="A6:F6"/>
    <mergeCell ref="G26:I26"/>
    <mergeCell ref="A23:D23"/>
    <mergeCell ref="A24:D24"/>
    <mergeCell ref="A22:D22"/>
  </mergeCells>
  <hyperlinks>
    <hyperlink ref="A23" r:id="rId1" display="consultantplus://offline/ref=0794E895CA82F16FE72539EC8F292FDDAD10EE9C41000F853CB2DC0267uAo2H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9" sqref="B19"/>
    </sheetView>
  </sheetViews>
  <sheetFormatPr defaultRowHeight="15" x14ac:dyDescent="0.25"/>
  <cols>
    <col min="1" max="1" width="61" customWidth="1"/>
  </cols>
  <sheetData>
    <row r="1" spans="1:9" x14ac:dyDescent="0.25">
      <c r="A1" s="17"/>
    </row>
    <row r="2" spans="1:9" x14ac:dyDescent="0.25">
      <c r="A2" s="16" t="s">
        <v>60</v>
      </c>
    </row>
    <row r="3" spans="1:9" x14ac:dyDescent="0.25">
      <c r="A3" s="17"/>
    </row>
    <row r="4" spans="1:9" x14ac:dyDescent="0.25">
      <c r="A4" s="15" t="s">
        <v>61</v>
      </c>
    </row>
    <row r="5" spans="1:9" ht="15.75" thickBot="1" x14ac:dyDescent="0.3">
      <c r="A5" s="17"/>
    </row>
    <row r="6" spans="1:9" ht="39" thickBot="1" x14ac:dyDescent="0.3">
      <c r="A6" s="20" t="s">
        <v>0</v>
      </c>
      <c r="B6" s="13" t="s">
        <v>1</v>
      </c>
      <c r="C6" s="13" t="s">
        <v>62</v>
      </c>
    </row>
    <row r="7" spans="1:9" ht="15.75" thickBot="1" x14ac:dyDescent="0.3">
      <c r="A7" s="3">
        <v>1</v>
      </c>
      <c r="B7" s="2">
        <v>2</v>
      </c>
      <c r="C7" s="2">
        <v>3</v>
      </c>
    </row>
    <row r="8" spans="1:9" ht="15.75" thickBot="1" x14ac:dyDescent="0.3">
      <c r="A8" s="4" t="s">
        <v>63</v>
      </c>
      <c r="B8" s="2">
        <v>10</v>
      </c>
      <c r="C8" s="5"/>
    </row>
    <row r="9" spans="1:9" ht="60.75" thickBot="1" x14ac:dyDescent="0.3">
      <c r="A9" s="21" t="s">
        <v>64</v>
      </c>
      <c r="B9" s="2">
        <v>20</v>
      </c>
      <c r="C9" s="5"/>
    </row>
    <row r="10" spans="1:9" ht="15.75" thickBot="1" x14ac:dyDescent="0.3">
      <c r="A10" s="4" t="s">
        <v>65</v>
      </c>
      <c r="B10" s="2">
        <v>30</v>
      </c>
      <c r="C10" s="5"/>
    </row>
    <row r="11" spans="1:9" x14ac:dyDescent="0.25">
      <c r="A11" s="19"/>
    </row>
    <row r="12" spans="1:9" x14ac:dyDescent="0.25">
      <c r="A12" s="19"/>
    </row>
    <row r="14" spans="1:9" x14ac:dyDescent="0.25">
      <c r="A14" s="233" t="s">
        <v>276</v>
      </c>
      <c r="B14" s="233"/>
      <c r="C14" s="233"/>
      <c r="D14" s="233"/>
      <c r="E14" s="233"/>
      <c r="F14" s="233"/>
      <c r="G14" s="233"/>
      <c r="H14" s="233"/>
      <c r="I14" s="233"/>
    </row>
  </sheetData>
  <mergeCells count="1">
    <mergeCell ref="A14:I14"/>
  </mergeCells>
  <hyperlinks>
    <hyperlink ref="A9" r:id="rId1" display="consultantplus://offline/ref=0794E895CA82F16FE72539EC8F292FDDAD10EE9C41000F853CB2DC0267uAo2H"/>
  </hyperlinks>
  <pageMargins left="0.7" right="0.38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7</vt:i4>
      </vt:variant>
    </vt:vector>
  </HeadingPairs>
  <TitlesOfParts>
    <vt:vector size="29" baseType="lpstr">
      <vt:lpstr>Титульн</vt:lpstr>
      <vt:lpstr>Лист2</vt:lpstr>
      <vt:lpstr>Таб.1</vt:lpstr>
      <vt:lpstr>2027</vt:lpstr>
      <vt:lpstr>2026</vt:lpstr>
      <vt:lpstr>2025</vt:lpstr>
      <vt:lpstr>Табл.2.1</vt:lpstr>
      <vt:lpstr>Таб.3</vt:lpstr>
      <vt:lpstr>Таб.4</vt:lpstr>
      <vt:lpstr>Расчет 1.1</vt:lpstr>
      <vt:lpstr>Расчет 1.2</vt:lpstr>
      <vt:lpstr>Расчет 1.3</vt:lpstr>
      <vt:lpstr>Расчет 1.4</vt:lpstr>
      <vt:lpstr>Расчет 2</vt:lpstr>
      <vt:lpstr>Расчет 3</vt:lpstr>
      <vt:lpstr>Расчет 4</vt:lpstr>
      <vt:lpstr>Расчет 5</vt:lpstr>
      <vt:lpstr>Расчет6(2025)</vt:lpstr>
      <vt:lpstr>Расчет6(2026)</vt:lpstr>
      <vt:lpstr>Расчет6(2027)</vt:lpstr>
      <vt:lpstr>ВСЕ ТАБЛ,</vt:lpstr>
      <vt:lpstr>ВСЕ РАСЧЕТЫ </vt:lpstr>
      <vt:lpstr>'Расчет 1.2'!Область_печати</vt:lpstr>
      <vt:lpstr>'Расчет 1.4'!Область_печати</vt:lpstr>
      <vt:lpstr>'Расчет 3'!Область_печати</vt:lpstr>
      <vt:lpstr>'Расчет6(2025)'!Область_печати</vt:lpstr>
      <vt:lpstr>'Расчет6(2026)'!Область_печати</vt:lpstr>
      <vt:lpstr>'Расчет6(2027)'!Область_печати</vt:lpstr>
      <vt:lpstr>Таб.1!Область_печати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Пользователь Windows</cp:lastModifiedBy>
  <cp:lastPrinted>2023-12-27T05:29:35Z</cp:lastPrinted>
  <dcterms:created xsi:type="dcterms:W3CDTF">2016-12-23T13:32:13Z</dcterms:created>
  <dcterms:modified xsi:type="dcterms:W3CDTF">2024-12-23T11:50:22Z</dcterms:modified>
</cp:coreProperties>
</file>